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Ćužić\_SANACIJE STANOVA_\SPLIT, Kukuljevićeva 22, III. kat, stan 15\GIN-Company d.o.o. - Procjena\"/>
    </mc:Choice>
  </mc:AlternateContent>
  <bookViews>
    <workbookView xWindow="0" yWindow="0" windowWidth="28800" windowHeight="11700" tabRatio="93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troškovnik!$A$1:$J$284</definedName>
  </definedNames>
  <calcPr calcId="162913"/>
</workbook>
</file>

<file path=xl/calcChain.xml><?xml version="1.0" encoding="utf-8"?>
<calcChain xmlns="http://schemas.openxmlformats.org/spreadsheetml/2006/main">
  <c r="J238" i="4" l="1"/>
  <c r="J227" i="4"/>
  <c r="J222" i="4"/>
  <c r="J220" i="4"/>
  <c r="J218" i="4"/>
  <c r="J216" i="4"/>
  <c r="J214" i="4"/>
  <c r="J212" i="4"/>
  <c r="J210" i="4"/>
  <c r="J208" i="4"/>
  <c r="J206" i="4"/>
  <c r="J204" i="4"/>
  <c r="J202" i="4"/>
  <c r="J200" i="4"/>
  <c r="J198" i="4"/>
  <c r="J196" i="4"/>
  <c r="J181" i="4"/>
  <c r="J179" i="4"/>
  <c r="J177" i="4"/>
  <c r="J175" i="4"/>
  <c r="J173" i="4"/>
  <c r="J171" i="4"/>
  <c r="J169" i="4"/>
  <c r="J167" i="4"/>
  <c r="J152" i="4"/>
  <c r="J149" i="4"/>
  <c r="J146" i="4"/>
  <c r="J132" i="4"/>
  <c r="J131" i="4"/>
  <c r="J128" i="4"/>
  <c r="J127" i="4"/>
  <c r="J112" i="4"/>
  <c r="J110" i="4"/>
  <c r="J105" i="4"/>
  <c r="J104" i="4"/>
  <c r="J88" i="4"/>
  <c r="J87" i="4"/>
  <c r="J86" i="4"/>
  <c r="J85" i="4"/>
  <c r="J82" i="4"/>
  <c r="J66" i="4"/>
  <c r="J64" i="4"/>
  <c r="J63" i="4"/>
  <c r="J62" i="4"/>
  <c r="J58" i="4"/>
  <c r="J56" i="4"/>
  <c r="J54" i="4"/>
  <c r="J52" i="4"/>
  <c r="J50" i="4"/>
  <c r="J37" i="4"/>
  <c r="J35" i="4"/>
  <c r="J33" i="4"/>
  <c r="J32" i="4"/>
  <c r="J31" i="4"/>
  <c r="J30" i="4"/>
  <c r="J29" i="4"/>
  <c r="J26" i="4"/>
  <c r="J23" i="4"/>
  <c r="J21" i="4"/>
  <c r="J19" i="4"/>
  <c r="J17" i="4"/>
  <c r="J12" i="4"/>
  <c r="J13" i="4"/>
  <c r="J14" i="4"/>
  <c r="J15" i="4"/>
  <c r="J11" i="4"/>
  <c r="F134" i="4" l="1"/>
  <c r="J61" i="4"/>
  <c r="F240" i="4" l="1"/>
  <c r="F266" i="4" s="1"/>
  <c r="J9" i="4" l="1"/>
  <c r="J49" i="4" l="1"/>
  <c r="F183" i="4" l="1"/>
  <c r="J59" i="4"/>
  <c r="F68" i="4" l="1"/>
  <c r="F154" i="4"/>
  <c r="F260" i="4" s="1"/>
  <c r="F262" i="4"/>
  <c r="F230" i="4" l="1"/>
  <c r="F264" i="4" s="1"/>
  <c r="J81" i="4" l="1"/>
  <c r="F114" i="4" l="1"/>
  <c r="F256" i="4" s="1"/>
  <c r="F91" i="4"/>
  <c r="F254" i="4" s="1"/>
  <c r="F258" i="4"/>
  <c r="F39" i="4" l="1"/>
  <c r="F250" i="4" s="1"/>
  <c r="F252" i="4"/>
  <c r="F269" i="4" l="1"/>
  <c r="F271" i="4" s="1"/>
  <c r="E52" i="1" s="1"/>
  <c r="E50" i="1" l="1"/>
</calcChain>
</file>

<file path=xl/sharedStrings.xml><?xml version="1.0" encoding="utf-8"?>
<sst xmlns="http://schemas.openxmlformats.org/spreadsheetml/2006/main" count="369" uniqueCount="246">
  <si>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</si>
  <si>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</si>
  <si>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</si>
  <si>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</si>
  <si>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</si>
  <si>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</si>
  <si>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</si>
  <si>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</si>
  <si>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</si>
  <si>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</si>
  <si>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</si>
  <si>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</si>
  <si>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</si>
  <si>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</si>
  <si>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</si>
  <si>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</si>
  <si>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</si>
  <si>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</si>
  <si>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</si>
  <si>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</si>
  <si>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</si>
  <si>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</si>
  <si>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</si>
  <si>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</si>
  <si>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</si>
  <si>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</si>
  <si>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</si>
  <si>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</si>
  <si>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</si>
  <si>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</si>
  <si>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</si>
  <si>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</si>
  <si>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</si>
  <si>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</si>
  <si>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</si>
  <si>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</si>
  <si>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</si>
  <si>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</si>
  <si>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</si>
  <si>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</si>
  <si>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</si>
  <si>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</si>
  <si>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</si>
  <si>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</si>
  <si>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</si>
  <si>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</si>
  <si>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</si>
  <si>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</si>
  <si>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</si>
  <si>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</si>
  <si>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</si>
  <si>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</si>
  <si>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</si>
  <si>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</si>
  <si>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</si>
  <si>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</si>
  <si>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</si>
  <si>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</si>
  <si>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</si>
  <si>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</si>
  <si>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6.1.</t>
  </si>
  <si>
    <t>8.2.</t>
  </si>
  <si>
    <t>8.1.</t>
  </si>
  <si>
    <t>5.1.</t>
  </si>
  <si>
    <t>8.3.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</si>
  <si>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</si>
  <si>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</si>
  <si>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</si>
  <si>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</si>
  <si>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</si>
  <si>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</si>
  <si>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</si>
  <si>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</si>
  <si>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</si>
  <si>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</si>
  <si>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</si>
  <si>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</si>
  <si>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</si>
  <si>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</si>
  <si>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</si>
  <si>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1.5.</t>
  </si>
  <si>
    <t>1.6.</t>
  </si>
  <si>
    <t>komplet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</si>
  <si>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</si>
  <si>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</si>
  <si>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</si>
  <si>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</si>
  <si>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m</t>
  </si>
  <si>
    <t>2.5.</t>
  </si>
  <si>
    <t xml:space="preserve">m </t>
  </si>
  <si>
    <t>Razna sitna krpanja i popravci.</t>
  </si>
  <si>
    <t>UKUPNO ZIDARSKI RADOVI :</t>
  </si>
  <si>
    <t>OPĆI OPIS STOLARSKI RADOVI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</si>
  <si>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</si>
  <si>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</si>
  <si>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</si>
  <si>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</si>
  <si>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</si>
  <si>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</si>
  <si>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</si>
  <si>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</si>
  <si>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</si>
  <si>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</si>
  <si>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</si>
  <si>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>UKUPNO SOBOSLIKARSKI I LIČILAČKI RADOVI :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</si>
  <si>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</si>
  <si>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PONUDA PO KOMPLETIMA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</si>
  <si>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</si>
  <si>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</si>
  <si>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</si>
  <si>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UKUPNO ELEKTROTEHNIČKE INSTALACIJE :</t>
  </si>
  <si>
    <t>RUŠENJE I DEMONTAŽE</t>
  </si>
  <si>
    <t>STOLARSKI RADOVI (vanjska i unutarnja stolarija)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</si>
  <si>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</si>
  <si>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</si>
  <si>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</si>
  <si>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</si>
  <si>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</si>
  <si>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</si>
  <si>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7.2.</t>
  </si>
  <si>
    <t>7.3.</t>
  </si>
  <si>
    <t>OPĆI OPIS INSTALACIJA VODOVODA I KANALIZACIJE I SANITARNE OPREME</t>
  </si>
  <si>
    <t>OPĆI OPIS SOBOSLIKARSKO LIČILAČKI RADOVI</t>
  </si>
  <si>
    <t>m'</t>
  </si>
  <si>
    <t xml:space="preserve">          bojanje zidova</t>
  </si>
  <si>
    <t>4.1.</t>
  </si>
  <si>
    <t>Ministarstvo hrvatskih branitelja</t>
  </si>
  <si>
    <t>Izrada, dobava i ugradba  ulaznih punih vrata stana s protuprovalnom bravom, od  petokomornog PVC profila sa svim potrebnim predradnjama, uključeno u stavku. Ugradnja uključuje dopremu  fco gradilište, stolarsku ugradbu, stolarsko sastavljanje sa svim potrebnim pomoćnim materijalom, opremom i priborom, pokrovne letvice, purpen, sigurnosna brava, bitrax trake i dr, komplet.</t>
  </si>
  <si>
    <t>UKUPNO RAZNI RADOVI :</t>
  </si>
  <si>
    <t>RAZNI RADOVI</t>
  </si>
  <si>
    <t xml:space="preserve"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</t>
  </si>
  <si>
    <t xml:space="preserve">      bojanje stropova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</si>
  <si>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funkcionalnosti.</t>
  </si>
  <si>
    <t>Dobava i montaža utičnice za telefon. U cijenu uključena sva potrebna štemanja za provlačenje novih instalacija, krpanja nakon postavljenih instalacija i svi potrebni radovi i materijali do potpune funkcionalnosti.</t>
  </si>
  <si>
    <t>Pažljiva demontaža stolarije sa svim potrebnim radovima i pomoćnim konstrukcijama. Slaganje, utovar, odvoz i pažljivi istovar na lokaciju  udaljenu do 10 km.</t>
  </si>
  <si>
    <t>Razna sitna  štemanja, probijanja i slično po nalogu nadzornog inženjera.</t>
  </si>
  <si>
    <t>1.7.</t>
  </si>
  <si>
    <t>1.8.</t>
  </si>
  <si>
    <t>1.9.</t>
  </si>
  <si>
    <t>kupaonica</t>
  </si>
  <si>
    <t xml:space="preserve">kuhinja </t>
  </si>
  <si>
    <t>dnevni boravak</t>
  </si>
  <si>
    <t xml:space="preserve">hodnik </t>
  </si>
  <si>
    <t>3.2.</t>
  </si>
  <si>
    <t>2.6.</t>
  </si>
  <si>
    <r>
      <t xml:space="preserve">Dobava i ugradnja unutarnjih aluminijskih prozorskih klupčica karakteristika:
</t>
    </r>
    <r>
      <rPr>
        <i/>
        <sz val="11"/>
        <color theme="1"/>
        <rFont val="Calibri"/>
        <family val="2"/>
        <scheme val="minor"/>
      </rPr>
      <t>Tlačna čvrstoća do 104 N / mm²
Čvrstoća savijanja 34 N / mm²
Otpornost na temperaturu od -40 ° C do + 80 ° C
Apsorpcija vode ispod 0,23 mas
Bruto gustoća 2082 kg / m 3
Toplinska vodljivost 0,373 W / mKg;</t>
    </r>
    <r>
      <rPr>
        <sz val="11"/>
        <color theme="1"/>
        <rFont val="Calibri"/>
        <family val="2"/>
        <charset val="238"/>
        <scheme val="minor"/>
      </rPr>
      <t xml:space="preserve"> izrađene od aluminjskog lima, zaštićene PVC folijom, u bijeloj boji.  Stavka uključuje dobavu klupčice sa svim potrebnim dodacima i elementima te montažu klupćice sukladno uputstvima proizvođača, uključen sav potreban rad i materijal do potpune gotovosti. Obračun po komadu.</t>
    </r>
  </si>
  <si>
    <t xml:space="preserve">      sokl keramičkih pločica 10 cm</t>
  </si>
  <si>
    <t>8.5.</t>
  </si>
  <si>
    <t>8.6.</t>
  </si>
  <si>
    <t>8.7.</t>
  </si>
  <si>
    <t>8.8.</t>
  </si>
  <si>
    <t>8.9.</t>
  </si>
  <si>
    <t>Dobava i ugradba držača WC papira, bočnomontaža na zid, rotacijska izvedba. Obračun po komadu kompletno montiranog držača, uključivo sav potreban rad i materijal.</t>
  </si>
  <si>
    <t>8.10.</t>
  </si>
  <si>
    <t>8.11.</t>
  </si>
  <si>
    <t>8.12.</t>
  </si>
  <si>
    <t>Dobava i ugradnja DC INVERTER rashladnog kondenzatorsko / kompresorskog sustava za hlađenje i grijanje, koji obvezatno mora imati automatski restart po prekidu i ponovnom uspostavljanju napajanja s mikroprocerskom regulacionom automatikom i elektronskim ekspanzijskim ventilom (dizalica topline) "Split" izvedbe, koja se sastoji od jedne unutarnje i jedne vanjske jedinice.</t>
  </si>
  <si>
    <r>
      <t xml:space="preserve">Vanjska jedinica tehničkih karakteristika:
Učin hlađenja: 3,5 (1,1 - 3,8) kW
Učin grijanja: 4,0 (1,3 - 4,6) kW
SEER / Energetska klasa: 7,2 / A++
SCOP / Energetska klasa: 4,4 / A+
Razina buke: 50 dB
Dimenzije (v/š/d): 550 x 800 x 285 mm
Težina: 31 kg
Promjer priključka cijevi:
- plinska faza: </t>
    </r>
    <r>
      <rPr>
        <sz val="11"/>
        <color indexed="8"/>
        <rFont val="Calibri"/>
        <family val="2"/>
        <scheme val="minor"/>
      </rPr>
      <t xml:space="preserve">ø9,52 (3/8) mm(")
- tekuća faza: ø6,35 (1/4) mm(")
Maksimalna duljina cijevi: 20 m
Maksimalna visinska razlika: 12 m
Područje rada:
- režim hlađenja: -10°C do +46°C
- režim grijanja: -15°C do +24°C
Napajanje: 230 V - 1 f - 50 Hz
Medij: R410A
</t>
    </r>
  </si>
  <si>
    <r>
      <t>Unutarnja jedinica namijenjena za montažu na zid, tehničkih karakteristika:
Učin hlađenja: 3,5 (1,1 - 3,8) kW
Učin grijanja: 4,0 (1,3 - 4,6) kW
Razina buke (v/n): 42 / 21 dB
Protok zraka: 210 - 660 m</t>
    </r>
    <r>
      <rPr>
        <sz val="11"/>
        <color indexed="8"/>
        <rFont val="Calibri"/>
        <family val="2"/>
        <scheme val="minor"/>
      </rPr>
      <t>³/h
Dimenzije (v/š/d): 299 x 798 x 195 mm
Težina: 10 kg
Infracrveni daljinski upravljač sa tjednim timerom uključen</t>
    </r>
  </si>
  <si>
    <t>ulazna vrata ( 0,85 x 2,05 + 0,50 m)</t>
  </si>
  <si>
    <t>prozor s roletnom ( 2,15 x 1,40 m)</t>
  </si>
  <si>
    <t>balkonska vrata s roletnom (0,80 x 2,20 m)</t>
  </si>
  <si>
    <t>balkonska vrata s roletnom (0,85 x 2,30 m)</t>
  </si>
  <si>
    <t>prozor s roletnom ( 0,85 x 1,40 m)</t>
  </si>
  <si>
    <t>m²</t>
  </si>
  <si>
    <t>Otucanje žbuke zidova na mjestima oštećenja ili dotrajalosti postojeće žbuke. Žbuka se ne otucava na mjestima gdje je potpuno "zdrava" (bez pukotina i čvrsto sljubljena na konstrukciju. Površine za otucanje mora odobriti nadzorni inženjer. Utovar, odvoz i istovar na lokaciju  udaljenu do 10 km. Obračun po m² otučene žbuke.</t>
  </si>
  <si>
    <t>Popravak žbuke zidova na mjestima gdje je prethodno skinuta oštećena žbuka . U cijenu uračunati vrijednost svog osnovnog i pomoćnog materijala i rada. Obračun po m² popravljene žbuke.</t>
  </si>
  <si>
    <t xml:space="preserve">Zidarska obrada prije ugradnje novih ulaznih vrata te zidarska obrada otvora prije ugradnje nove vanjske stolarije (prozora i balkonskih vrata). Uključivo eventualni popravak ploha oko ugrađenih elemenata, štemanja i žbukanja tj. dovođenje otvora u pravokutni oblik, po potrebi, te potrebna radna skela. Obračun po m' obrađenog zida </t>
  </si>
  <si>
    <t>Popravak žbuke stropova u svim prostorijama stana. Stavka obuhvaća otucanje labavih i ispucalih dijelova žbuke te nanošenje novog sloja žbuke na mjestu prethodno skinutog sloja. U cijenu uključen sav potreban rad i materijal. Obračun po m² popravljene žbuke.</t>
  </si>
  <si>
    <t>Dobava i ugradba metalnih pragova (lajsni) unutarnjih vrata širine te lajsne između različitih vrsta završne obloge podova 1,0 do 1,5 cm. Za odabir konzultirati nadzornog inženjera. Obračun po m ugrađenih lajsni.</t>
  </si>
  <si>
    <t xml:space="preserve">b/ širine 20 cm, dužine 215 cm </t>
  </si>
  <si>
    <t>3. STOLARSKI RADOVI  (vanjska i unutarnja stolarija)</t>
  </si>
  <si>
    <t>Probijanja raznih otvora u zidovima  za instalacije te štemanje otvora iznad ulaznih vrata radi ugradnje novi ulaznih vrata, štemanje u visini od 10 cm. Uključen sav potreban rad i materijal. Obračun po m².</t>
  </si>
  <si>
    <t>Izrada, dobava i ugradba  prozorskih konstrukcija od petkomornog PVC  profila s  PVC roletama, ostakljenje  IZO  staklom 4+16+4. Doprozornik i okvir prozora, te pokrovne letvice izrađeni su iz PVC-a s 'kompletnim stolarskim okovom s »Oliva« ili »Baketa« zatvaračem. Dokazana zvučna izolacija Rw =32 Db, a koef. Prolaza topline U =1,1m2K. 'Ostakljenje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 Traka je paropropusna i vodonepropusna.</t>
  </si>
  <si>
    <t xml:space="preserve">     b/ Trokrilni prozor s otklopno zaokretnim krilima + rolete , vel. 215/140 cm</t>
  </si>
  <si>
    <t xml:space="preserve">     a/ Dvokrilni prozor s otklopno zaokretnim krilima  + roleta, vel. 85/140 cm</t>
  </si>
  <si>
    <t xml:space="preserve">    c/ Jednokrilna balkonska vrata s otklopno zaokretnim krilom + roleta, vel. 80/220</t>
  </si>
  <si>
    <t xml:space="preserve">    d/ Jednokrilna balkonska vrata s otklopno zaokretnim krilom + roleta, vel. 85/230</t>
  </si>
  <si>
    <t xml:space="preserve">4. KERAMIČARSKI RADOVI </t>
  </si>
  <si>
    <t xml:space="preserve">5. PARKETARSKI RADOVI </t>
  </si>
  <si>
    <t xml:space="preserve">PARKETARSKI RADOVI </t>
  </si>
  <si>
    <t xml:space="preserve">6. SOBOSLIKARSKO LIČILAČKI RADOVI </t>
  </si>
  <si>
    <t>6.2.</t>
  </si>
  <si>
    <t>6.3.</t>
  </si>
  <si>
    <t>Bojanje unutarnjih zidova disperzivnom bojom, osim u kupaonici,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 Obračun po m² obojanog unutarnjeg zida</t>
  </si>
  <si>
    <t>Bojanje stropova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 Obračun po m² obojanog stropa</t>
  </si>
  <si>
    <t>7. INSTALACIJE VODOVODA I KANALIZACIJE, SANITARNA OPREMA</t>
  </si>
  <si>
    <t>Izvedba priključka za sudoper koji se sastoji od dovoda cijevi za dovod i odvod vode, te dva podžbukna ventila.  U cijenu uključen sav potreban rad i materijal, sva štemanja i krpanja. Komplet.</t>
  </si>
  <si>
    <t>Dobava i ugradba etažera. Obračun po komadu kompletno montiranog etažera, uključivo sav potreban rad i materijal. Komplet</t>
  </si>
  <si>
    <t>Dobava i ugradba držača za ručnike pokraj umivaonika i kade, zidna kromirana. Obračun po komadu kompletno montiranog držača, uključivo sav potreban rad i materijal.</t>
  </si>
  <si>
    <t>Ispitivanje ispravnosti i funkcionalnosti postojeće vodovodne i kanalizacijske instalacije u stanu te izdavanje atesta.</t>
  </si>
  <si>
    <t>Ostali građevinski radovi i sitni potrošni materijal kod zamjene instalacija u kupaonici i kod montaže sanitarije.</t>
  </si>
  <si>
    <t>7.4.</t>
  </si>
  <si>
    <t>7.5.</t>
  </si>
  <si>
    <t>7.6.</t>
  </si>
  <si>
    <t>7.7.</t>
  </si>
  <si>
    <t>7.8.</t>
  </si>
  <si>
    <t>8. ELEKTROTEHNIČKE INSTALACIJE</t>
  </si>
  <si>
    <t xml:space="preserve">
kom</t>
  </si>
  <si>
    <t>Dobava i montaža šuko utičnice II/p OG montirane podžbukno do visine poklopca utičnica. U cijenu uključen sav potreban materijal i montaža do potpune funkcionalnosti. Obračun po komadu ugrađenih utičnica.</t>
  </si>
  <si>
    <t>Dobava i montaža serijskog prekidača podžbuknog (dnevni boravak s blagovaonicom, kuhinja i hodnik). U cijenu uključeni svi potrebni radovi, materijali i montaža do potpune funkcionalnosti. Obračun po komadu ugrađenog prekidača</t>
  </si>
  <si>
    <t>Dobava i montaža prekidača običnog podžbuknog (ulazni prostor, sobe, ostava). U cijenu uključeni svi potrebni radovi, materijali i montaža do potpune funkcionalnosti. Obračun po komadu ugrađenog prekidača</t>
  </si>
  <si>
    <r>
      <t xml:space="preserve">Dobava, ugradnja i spajanje stropne svjetiljke u kupaonici, opalni pokrov, Tehničkih karakteristika: </t>
    </r>
    <r>
      <rPr>
        <i/>
        <sz val="11"/>
        <rFont val="Calibri"/>
        <family val="2"/>
        <scheme val="minor"/>
      </rPr>
      <t>Nazivni svjetlosni tok: 1800lmn                        
Svjetlosna učinkovitost: n 86lm / W
Temperatura u boji: 4000K
Indeks izgleda boje: CRI&gt; 80
Svijetla boja: 840
Nazivna snaga:21W
Dodatak: faktor snage 0,85</t>
    </r>
    <r>
      <rPr>
        <sz val="11"/>
        <rFont val="Calibri"/>
        <family val="2"/>
        <charset val="238"/>
        <scheme val="minor"/>
      </rPr>
      <t xml:space="preserve"> ili jednakovrijedan proizvod. U cijenu uključen svi potrebni radovi, materijali i montaža do potpune funkcionalnosti. Obračun po komadu ugrađenih svjetiljki</t>
    </r>
  </si>
  <si>
    <t>Dobava, ugradnja i spajanje stropnih svjetiljki (plafonjere) s grlom E27 i štedne žarulje 11W u prostoru kuhinje, dnevnog boravka i blagovaonice te sobe. U cijenu uključeni svi potrebni radovi, materijali i montaža do potpune funkcionalnosti. Obračun po komadu ugrađenih svjetiljki.</t>
  </si>
  <si>
    <t>Dobava, ugradnja i spajanje zidne svjetiljke u kupaonici, tip kao SITECO EUROPLEX TC mirror, IP44, komplet sa izvorom svjetlosti 1xT16 14W, cod. 5MD81471M3 ili jednakovrijedan proizvod. U cijenu uključeni svi potrebni radovi, materijali i montaža do potpune funkcionalnosti.</t>
  </si>
  <si>
    <t>Dobava i montaža kompletne razvodne ploče, komplet opremljene (razdjelnik s montiranih 8 komada osigurača, 1 kom  zaštitne sklopke  FID 40/0,5A, odvodnik prenapona, Cu sabirnice 100A jednopolne izolirane, nespecifirani materijal, stopice, spojni kabeli, POK kanali, vijci i stezaljke i ostalo). U cijenu uključeni svi potrebni radovi, materijali i montaža do potpune funkcionalnosti.</t>
  </si>
  <si>
    <t>Dobava i montaža kupaonskog indikatora s 3 tipke 16A. U cijenu uključeni svi potrebni radovi, materijali i montaža do potpune funkcionalnosti. Obračun po komadu.</t>
  </si>
  <si>
    <t>Ispitivanje kompletne postojeće elektroinstalacije te izdavanje atesta ispravnosti. Komplet</t>
  </si>
  <si>
    <t>Dobava i montaža TV utičnice. U cijenu uključen i napojni kabel prosječne dužine 8,00 m  te sva potrebna štemanja za provlačenje novih instalacija, krpanja nakon postavljenih instalacija i svi potrebni radovi i materijali do potpune funkcionalnosti. Obračun po komadu.</t>
  </si>
  <si>
    <t>8.13.</t>
  </si>
  <si>
    <t>8.14.</t>
  </si>
  <si>
    <t>Završno čišćenje stana što uključuje pranje prozora, podnih površina, zidnih površina od keramičkih pločica, unutrašnje stolarije; sve spremno i čisto za useljenje namještaja korisnika. U cijenu uključen sav potreban rad i materijal. Obračun po m².</t>
  </si>
  <si>
    <t xml:space="preserve">a/ širine 20 cm, dužine 85 cm </t>
  </si>
  <si>
    <t>c/  vanjska aluminijska klupčica d=2 cm, širine do 15 cm</t>
  </si>
  <si>
    <t>SPLITSKO-DALMATINSKA</t>
  </si>
  <si>
    <t>GRAD SPLIT</t>
  </si>
  <si>
    <t>Kukuljevićeva 22</t>
  </si>
  <si>
    <t>3.kat</t>
  </si>
  <si>
    <t>Pr+8K</t>
  </si>
  <si>
    <t>Dobava i montaža šuko utičnica. U cijenu uključen i napojni kabel prosječne dužine 5,00 m  te sva potrebna štemanja za provlačenje novih instalacija, krpanja nakon postavljenih instalacija i svi potrebni radovi i materijali do potpune funkcionalnisti.</t>
  </si>
  <si>
    <t>Demontaža (skidanje) završne obloge poda od laminata u dnevnom boravku s blagovaonicom. Utovar, odvoz i istovar na lokaciju  udaljenu do 10 km. Obračun po m² srušene obloge od laminata i parketa.</t>
  </si>
  <si>
    <t>Demontaža postojeće elektro galanterije (utičnice, prekidači) te sva potrebna štemanja. Radove izvodi kvalificirani radnik. Utovar, odvoz i istovar na lokaciju  udaljenu do 10 km. Obračun po kompletu.</t>
  </si>
  <si>
    <t>Demontaža postojećeg  namještaja i ostale opreme stana kao što su ormari, kuhinjski elementi, stropne i zidne plafonjere i sl. Stavka uključuje utovar u vozilo i odvoz na gradski deponij do 15 km</t>
  </si>
  <si>
    <t>Popravak završnog sloja poda od parketa u sobama brušenjem i min. dvostrukim lakiranjem. Lak tipa chromoden. U cijenu uključen sav potreban rad i materijal, te zamjena  kutnih letvica do potpune gotovosti. Obračun po m² popravljenog parketa i m' zamjenjenih letvica.</t>
  </si>
  <si>
    <t>9. RAZNI RADOVI</t>
  </si>
  <si>
    <t>9.1.</t>
  </si>
  <si>
    <t>Skidanje sokla podne obloge od keramičkih pločica  u dnevnom boravku s blagovaonicom, kuhinji, ostavi, hodniku i ulaznom prostoru. Utovar, odvoz i istovar na lokaciju  udaljenu do 10 km. Obračun po m' skinutog zidnog sokla.</t>
  </si>
  <si>
    <t>Polaganje završnog sloja poda u dnevnom boravku s blagovaonicom od lamel parketa II. Klase, hrast d=0,8 cm, brušen I trostruko lakiran na postojeće pločice. U cijenu uključeno fino paravnavanje materijalom za poravnavanje, čišćenje podloge, sav potreban rad i materijal do potpune gotovosti. Obračun po m² postavljenog parketa i m' postavljenih kutnih letvica.</t>
  </si>
  <si>
    <t>Skidanje zidnih letvica laminata  u dnevnom boravku s blagovaonicom. Utovar, odvoz i istovar na lokaciju  udaljenu do 10 km. Obračun po m' skinutih zidnih letvica.</t>
  </si>
  <si>
    <t>soba</t>
  </si>
  <si>
    <t>Popločenje podova kuhinje s blagovaonicom,hodnika, ostave i ulaznog prostora keramičkim pločicama I klase debljine 1,0 cm, preko postojećih keramičkih pločica, po izboru investitora i/ili nadzornog inženjera. Pločice se polažu u fleksibilnom građevinskom lijepilu. U cijenu uključen sav potreban rad i materijal do potpune gotovosti. Obračun po m² postavljenih pločica.</t>
  </si>
  <si>
    <t xml:space="preserve">      lamel parket</t>
  </si>
  <si>
    <t>Ličenje postojeće stolarije sa svim potrebnim pripremnim radovima.  Postojeća stolarija (unutarnja vrata), sa svim predradnjama (skidanje stare boje, brušenje, stolarski popravci, kitanje, završni premaz). U cijenu uključen sav potreban rad i materijal do potpune gotovosti. Cijena po komadu oličene stolarije.</t>
  </si>
  <si>
    <t>Demontaža zidnih keramičkih pločica u prostoru kuhinje I kupaonice. Utovar, odvoz i istovar na lokaciju  udaljenu do 10 km. Obračun po m² skinutih zidnih keramičkih pločica.</t>
  </si>
  <si>
    <t>a/ zidne keramičke pločice u kuhinji visine 90 cm iznad kuhinjskih elemenata. Pločice se ugrađuju na visini od 70 do 160 cm</t>
  </si>
  <si>
    <t xml:space="preserve">Oblaganje zidova kuhinje i kupaonice keramičkim pločicama I klase debljine 1,0 cm po izboru investitora i/ili nadzornog inženjera. Pločice se polažu u fleksibilnom građevinskom lijepilu. U cijenu uključen sav potreban rad i materijal do potpune gotovosti. Obračun po m² postavljenih pločica. </t>
  </si>
  <si>
    <t xml:space="preserve">b/ zidne keramičke pločice u kupaonici do visine stropa. </t>
  </si>
  <si>
    <t>Dobava i ugradba kvadratne tuš kade dim 90x90 cm I klase, uključivo sa mješalicom, kutnim ventilima, rozetom,  sifonom, tuš kabinom od akril PVC-a te ostalom pripadajućom opremom. Postaviti jednoručnu tuš bateriju. Tuš i crijevo ugraditi na zid kao klizni. U cijenu uračunati sav potreban materijal i rad do potpune gotovosti. Komplet.</t>
  </si>
  <si>
    <t>Dobava I ugradnja klasičnog niskotlačnog bojlera snage 2kW, zapremnine 10 l. U cijenu uključeno spoj na pocinčane cijevi, s fleksibilnim cijevima, toplu i hladnu vodu te podžbukni ventil s ukrasnom kapom i rozeta na hladnoj vodi.  U stavci obračunati sva potrebna štemanja i krpanja. Komplet</t>
  </si>
  <si>
    <t>Dobava i montaža mramornih grijaćih ploča dim. 780x510x30mm snage 800W u sobama. U cijenu uključen sav materijal za vješanje i priključak, sa sobnim termometrom  i ugradnjom do potpune funkcionalnosti. Obračun po komadu.</t>
  </si>
  <si>
    <t>Zadar, listopad 2020. godine.</t>
  </si>
  <si>
    <t>Protuprovalna ulazna vrata stana vel. 90/210 cm</t>
  </si>
  <si>
    <t>5.2.</t>
  </si>
  <si>
    <t>8.15.</t>
  </si>
  <si>
    <t>2.7.</t>
  </si>
  <si>
    <t>Stan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</si>
</sst>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16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/>
    </xf>
    <xf numFmtId="4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ont="1" applyFill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center" wrapText="1"/>
    </xf>
    <xf numFmtId="49" fontId="10" fillId="2" borderId="0" xfId="0" applyNumberFormat="1" applyFont="1" applyFill="1" applyBorder="1" applyAlignment="1" applyProtection="1">
      <alignment horizontal="justify" vertical="top" wrapText="1"/>
    </xf>
    <xf numFmtId="0" fontId="10" fillId="2" borderId="0" xfId="0" applyFont="1" applyFill="1" applyAlignment="1" applyProtection="1">
      <alignment horizontal="justify" vertical="top" wrapText="1"/>
    </xf>
    <xf numFmtId="0" fontId="0" fillId="0" borderId="0" xfId="0"/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0" quotePrefix="1" applyFont="1" applyFill="1" applyAlignment="1" applyProtection="1">
      <alignment horizontal="justify" vertical="top" wrapText="1"/>
    </xf>
    <xf numFmtId="0" fontId="10" fillId="0" borderId="0" xfId="0" quotePrefix="1" applyFont="1" applyAlignment="1" applyProtection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Protection="1"/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4" fontId="1" fillId="0" borderId="0" xfId="0" applyNumberFormat="1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righ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wrapText="1"/>
    </xf>
    <xf numFmtId="165" fontId="2" fillId="0" borderId="1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44" fontId="2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 wrapText="1"/>
    </xf>
    <xf numFmtId="0" fontId="1" fillId="0" borderId="0" xfId="0" quotePrefix="1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vertical="top" wrapText="1"/>
    </xf>
    <xf numFmtId="0" fontId="17" fillId="3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19" fillId="3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/>
    </xf>
    <xf numFmtId="4" fontId="0" fillId="2" borderId="5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justify" vertical="top" wrapText="1"/>
    </xf>
    <xf numFmtId="0" fontId="0" fillId="0" borderId="0" xfId="0" applyFont="1" applyBorder="1" applyAlignment="1" applyProtection="1">
      <alignment horizontal="center"/>
    </xf>
    <xf numFmtId="4" fontId="0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center" wrapText="1"/>
    </xf>
    <xf numFmtId="4" fontId="0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 wrapText="1"/>
    </xf>
    <xf numFmtId="2" fontId="0" fillId="0" borderId="0" xfId="0" applyNumberFormat="1" applyFont="1" applyBorder="1" applyAlignment="1" applyProtection="1">
      <alignment horizontal="center" wrapText="1"/>
    </xf>
    <xf numFmtId="2" fontId="0" fillId="0" borderId="0" xfId="0" applyNumberFormat="1" applyFont="1" applyBorder="1" applyAlignment="1" applyProtection="1">
      <alignment horizontal="center"/>
    </xf>
    <xf numFmtId="4" fontId="0" fillId="0" borderId="0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center" vertical="top"/>
    </xf>
    <xf numFmtId="2" fontId="0" fillId="2" borderId="6" xfId="0" applyNumberFormat="1" applyFont="1" applyFill="1" applyBorder="1" applyAlignment="1" applyProtection="1">
      <alignment horizontal="center"/>
    </xf>
    <xf numFmtId="2" fontId="0" fillId="2" borderId="0" xfId="0" applyNumberFormat="1" applyFont="1" applyFill="1" applyBorder="1" applyAlignment="1" applyProtection="1">
      <alignment horizontal="center" wrapText="1"/>
    </xf>
    <xf numFmtId="2" fontId="0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justify" vertical="top" wrapText="1"/>
    </xf>
    <xf numFmtId="0" fontId="0" fillId="2" borderId="1" xfId="0" applyFont="1" applyFill="1" applyBorder="1" applyAlignment="1" applyProtection="1">
      <alignment horizontal="center" wrapText="1"/>
    </xf>
    <xf numFmtId="2" fontId="0" fillId="2" borderId="1" xfId="0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 vertical="top"/>
    </xf>
    <xf numFmtId="0" fontId="0" fillId="2" borderId="0" xfId="0" applyFill="1" applyProtection="1"/>
    <xf numFmtId="0" fontId="0" fillId="0" borderId="0" xfId="0" applyBorder="1" applyProtection="1"/>
    <xf numFmtId="0" fontId="0" fillId="0" borderId="0" xfId="0" applyFont="1" applyProtection="1"/>
    <xf numFmtId="0" fontId="0" fillId="2" borderId="0" xfId="0" applyFont="1" applyFill="1" applyProtection="1"/>
    <xf numFmtId="2" fontId="0" fillId="2" borderId="0" xfId="0" applyNumberFormat="1" applyFont="1" applyFill="1" applyProtection="1"/>
    <xf numFmtId="0" fontId="7" fillId="2" borderId="0" xfId="0" applyFont="1" applyFill="1" applyAlignment="1" applyProtection="1">
      <alignment vertical="top" wrapText="1"/>
    </xf>
    <xf numFmtId="2" fontId="23" fillId="0" borderId="0" xfId="0" applyNumberFormat="1" applyFont="1" applyFill="1" applyAlignment="1" applyProtection="1">
      <alignment horizontal="justify" vertical="top" wrapText="1"/>
    </xf>
    <xf numFmtId="0" fontId="21" fillId="0" borderId="1" xfId="0" applyFont="1" applyBorder="1" applyAlignment="1" applyProtection="1">
      <alignment horizontal="center" wrapText="1"/>
    </xf>
    <xf numFmtId="0" fontId="7" fillId="0" borderId="0" xfId="0" applyFont="1" applyAlignment="1" applyProtection="1">
      <alignment vertical="top" wrapText="1"/>
    </xf>
    <xf numFmtId="0" fontId="0" fillId="3" borderId="0" xfId="0" applyFont="1" applyFill="1" applyBorder="1" applyAlignment="1" applyProtection="1">
      <alignment horizontal="right" vertical="top"/>
    </xf>
    <xf numFmtId="164" fontId="1" fillId="3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/>
    </xf>
    <xf numFmtId="4" fontId="0" fillId="2" borderId="0" xfId="0" applyNumberFormat="1" applyFont="1" applyFill="1" applyProtection="1"/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justify" wrapText="1"/>
    </xf>
    <xf numFmtId="4" fontId="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wrapText="1"/>
    </xf>
    <xf numFmtId="4" fontId="0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center"/>
    </xf>
    <xf numFmtId="4" fontId="0" fillId="0" borderId="1" xfId="0" applyNumberFormat="1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left" vertical="top" wrapText="1"/>
    </xf>
    <xf numFmtId="0" fontId="0" fillId="0" borderId="7" xfId="0" applyFont="1" applyBorder="1" applyAlignment="1" applyProtection="1">
      <alignment horizontal="center" wrapText="1"/>
    </xf>
    <xf numFmtId="4" fontId="0" fillId="2" borderId="7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 wrapText="1"/>
    </xf>
    <xf numFmtId="4" fontId="0" fillId="2" borderId="0" xfId="0" applyNumberFormat="1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 wrapText="1"/>
    </xf>
    <xf numFmtId="4" fontId="0" fillId="0" borderId="0" xfId="0" applyNumberFormat="1" applyFont="1" applyBorder="1" applyAlignment="1" applyProtection="1">
      <alignment horizontal="center" wrapText="1"/>
    </xf>
    <xf numFmtId="4" fontId="0" fillId="0" borderId="0" xfId="0" applyNumberFormat="1" applyFont="1" applyProtection="1"/>
    <xf numFmtId="0" fontId="6" fillId="0" borderId="0" xfId="0" applyFont="1" applyProtection="1"/>
    <xf numFmtId="0" fontId="14" fillId="2" borderId="0" xfId="0" applyFont="1" applyFill="1" applyAlignment="1" applyProtection="1">
      <alignment horizontal="justify" vertical="top" wrapText="1"/>
    </xf>
    <xf numFmtId="17" fontId="0" fillId="0" borderId="0" xfId="0" applyNumberFormat="1" applyFont="1" applyBorder="1" applyAlignment="1" applyProtection="1">
      <alignment horizontal="center" vertical="top"/>
    </xf>
    <xf numFmtId="49" fontId="10" fillId="2" borderId="0" xfId="0" applyNumberFormat="1" applyFont="1" applyFill="1" applyAlignment="1" applyProtection="1">
      <alignment horizontal="left" vertical="top" wrapText="1"/>
    </xf>
    <xf numFmtId="0" fontId="10" fillId="2" borderId="0" xfId="2" applyFont="1" applyFill="1" applyAlignment="1" applyProtection="1">
      <alignment horizontal="justify" vertical="top" wrapText="1"/>
    </xf>
    <xf numFmtId="0" fontId="10" fillId="2" borderId="0" xfId="2" applyFont="1" applyFill="1" applyBorder="1" applyAlignment="1" applyProtection="1">
      <alignment horizontal="justify" vertical="top" wrapText="1"/>
    </xf>
    <xf numFmtId="0" fontId="10" fillId="2" borderId="0" xfId="3" applyFont="1" applyFill="1" applyAlignment="1" applyProtection="1">
      <alignment horizontal="justify" vertical="top"/>
    </xf>
    <xf numFmtId="0" fontId="26" fillId="2" borderId="0" xfId="0" applyFont="1" applyFill="1" applyAlignment="1" applyProtection="1">
      <alignment vertical="center" wrapText="1"/>
    </xf>
    <xf numFmtId="0" fontId="26" fillId="2" borderId="0" xfId="0" applyFont="1" applyFill="1" applyAlignment="1" applyProtection="1">
      <alignment horizontal="left" vertical="center" wrapText="1"/>
    </xf>
    <xf numFmtId="0" fontId="0" fillId="0" borderId="0" xfId="0" applyFont="1" applyAlignment="1" applyProtection="1">
      <alignment vertical="top"/>
    </xf>
    <xf numFmtId="0" fontId="0" fillId="0" borderId="0" xfId="0" applyFont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justify" vertical="center"/>
    </xf>
    <xf numFmtId="0" fontId="0" fillId="0" borderId="0" xfId="0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164" fontId="1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4" fontId="0" fillId="0" borderId="1" xfId="0" applyNumberFormat="1" applyFont="1" applyBorder="1" applyAlignment="1" applyProtection="1">
      <alignment horizontal="center" wrapText="1"/>
      <protection locked="0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showZeros="0" tabSelected="1" view="pageLayout" zoomScale="115" zoomScaleNormal="100" zoomScalePageLayoutView="115" workbookViewId="0">
      <selection activeCell="E28" sqref="E28:J28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25"/>
      <c r="B1" s="25"/>
      <c r="C1" s="25"/>
      <c r="D1" s="25"/>
      <c r="E1" s="25"/>
      <c r="F1" s="25"/>
      <c r="G1" s="25"/>
      <c r="H1" s="25"/>
      <c r="I1" s="25"/>
      <c r="J1" s="26"/>
    </row>
    <row r="2" spans="1:10">
      <c r="A2" s="25"/>
      <c r="B2" s="25"/>
      <c r="C2" s="25"/>
      <c r="D2" s="25"/>
      <c r="E2" s="25"/>
      <c r="F2" s="25"/>
      <c r="G2" s="25"/>
      <c r="H2" s="25"/>
      <c r="I2" s="25"/>
      <c r="J2" s="26"/>
    </row>
    <row r="3" spans="1:10">
      <c r="A3" s="25"/>
      <c r="B3" s="25"/>
      <c r="C3" s="25"/>
      <c r="D3" s="25"/>
      <c r="E3" s="25"/>
      <c r="F3" s="25"/>
      <c r="G3" s="25"/>
      <c r="H3" s="25"/>
      <c r="I3" s="25"/>
      <c r="J3" s="26"/>
    </row>
    <row r="4" spans="1:10">
      <c r="A4" s="25"/>
      <c r="B4" s="25"/>
      <c r="C4" s="25"/>
      <c r="D4" s="25"/>
      <c r="E4" s="25"/>
      <c r="F4" s="25"/>
      <c r="G4" s="25"/>
      <c r="H4" s="25"/>
      <c r="I4" s="25"/>
      <c r="J4" s="26"/>
    </row>
    <row r="5" spans="1:10">
      <c r="A5" s="27"/>
      <c r="B5" s="27"/>
      <c r="C5" s="27"/>
      <c r="D5" s="27"/>
      <c r="E5" s="25"/>
      <c r="F5" s="25"/>
      <c r="G5" s="25"/>
      <c r="H5" s="25"/>
      <c r="I5" s="25"/>
      <c r="J5" s="26"/>
    </row>
    <row r="6" spans="1:10">
      <c r="A6" s="28" t="s">
        <v>0</v>
      </c>
      <c r="B6" s="28"/>
      <c r="C6" s="28"/>
      <c r="D6" s="28"/>
      <c r="E6" s="28"/>
      <c r="F6" s="25"/>
      <c r="G6" s="25"/>
      <c r="H6" s="25"/>
      <c r="I6" s="25"/>
      <c r="J6" s="26"/>
    </row>
    <row r="7" spans="1:10" ht="15" customHeight="1">
      <c r="A7" s="28" t="s">
        <v>1</v>
      </c>
      <c r="B7" s="28"/>
      <c r="C7" s="28"/>
      <c r="D7" s="28"/>
      <c r="E7" s="28"/>
      <c r="F7" s="25"/>
      <c r="G7" s="25"/>
      <c r="H7" s="25"/>
      <c r="I7" s="25"/>
      <c r="J7" s="26"/>
    </row>
    <row r="8" spans="1:10">
      <c r="A8" s="27" t="s">
        <v>65</v>
      </c>
      <c r="B8" s="27"/>
      <c r="C8" s="27"/>
      <c r="D8" s="27"/>
      <c r="E8" s="27"/>
      <c r="F8" s="25"/>
      <c r="G8" s="25"/>
      <c r="H8" s="25"/>
      <c r="I8" s="25"/>
      <c r="J8" s="26"/>
    </row>
    <row r="9" spans="1:10">
      <c r="A9" s="25"/>
      <c r="B9" s="25"/>
      <c r="C9" s="25"/>
      <c r="D9" s="25"/>
      <c r="E9" s="25"/>
      <c r="F9" s="25"/>
      <c r="G9" s="25"/>
      <c r="H9" s="25"/>
      <c r="I9" s="25"/>
      <c r="J9" s="26"/>
    </row>
    <row r="10" spans="1:10">
      <c r="A10" s="25"/>
      <c r="B10" s="25"/>
      <c r="C10" s="25"/>
      <c r="D10" s="25"/>
      <c r="E10" s="25"/>
      <c r="F10" s="25"/>
      <c r="G10" s="25"/>
      <c r="H10" s="25"/>
      <c r="I10" s="25"/>
      <c r="J10" s="26"/>
    </row>
    <row r="11" spans="1:10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6"/>
    </row>
    <row r="12" spans="1:10" ht="36" customHeight="1">
      <c r="A12" s="25"/>
      <c r="B12" s="29" t="s">
        <v>2</v>
      </c>
      <c r="C12" s="29"/>
      <c r="D12" s="29"/>
      <c r="E12" s="29"/>
      <c r="F12" s="29"/>
      <c r="G12" s="29"/>
      <c r="H12" s="29"/>
      <c r="I12" s="29"/>
      <c r="J12" s="26"/>
    </row>
    <row r="13" spans="1:10" ht="15" customHeight="1">
      <c r="A13" s="25"/>
      <c r="B13" s="30"/>
      <c r="C13" s="30"/>
      <c r="D13" s="30"/>
      <c r="E13" s="30"/>
      <c r="F13" s="30"/>
      <c r="G13" s="30"/>
      <c r="H13" s="30"/>
      <c r="I13" s="30"/>
      <c r="J13" s="26"/>
    </row>
    <row r="14" spans="1:10" ht="15" customHeight="1">
      <c r="A14" s="25"/>
      <c r="B14" s="30"/>
      <c r="C14" s="30"/>
      <c r="D14" s="30"/>
      <c r="E14" s="30"/>
      <c r="F14" s="30"/>
      <c r="G14" s="30"/>
      <c r="H14" s="30"/>
      <c r="I14" s="30"/>
      <c r="J14" s="26"/>
    </row>
    <row r="15" spans="1:10" ht="15" customHeight="1">
      <c r="A15" s="31"/>
      <c r="B15" s="31"/>
      <c r="C15" s="31"/>
      <c r="D15" s="25"/>
      <c r="E15" s="25"/>
      <c r="F15" s="25"/>
      <c r="G15" s="25"/>
      <c r="H15" s="25"/>
      <c r="I15" s="25"/>
      <c r="J15" s="26"/>
    </row>
    <row r="16" spans="1:10">
      <c r="A16" s="32" t="s">
        <v>4</v>
      </c>
      <c r="B16" s="32"/>
      <c r="C16" s="32"/>
      <c r="D16" s="25"/>
      <c r="E16" s="33" t="s">
        <v>126</v>
      </c>
      <c r="F16" s="33"/>
      <c r="G16" s="33"/>
      <c r="H16" s="33"/>
      <c r="I16" s="33"/>
      <c r="J16" s="33"/>
    </row>
    <row r="17" spans="1:10" ht="5.25" customHeight="1">
      <c r="A17" s="31"/>
      <c r="B17" s="31"/>
      <c r="C17" s="31"/>
      <c r="D17" s="25"/>
      <c r="E17" s="34"/>
      <c r="F17" s="34"/>
      <c r="G17" s="34"/>
      <c r="H17" s="34"/>
      <c r="I17" s="34"/>
      <c r="J17" s="35"/>
    </row>
    <row r="18" spans="1:10">
      <c r="A18" s="32" t="s">
        <v>5</v>
      </c>
      <c r="B18" s="32"/>
      <c r="C18" s="32"/>
      <c r="D18" s="25"/>
      <c r="E18" s="33">
        <v>95131524528</v>
      </c>
      <c r="F18" s="33"/>
      <c r="G18" s="33"/>
      <c r="H18" s="33"/>
      <c r="I18" s="33"/>
      <c r="J18" s="33"/>
    </row>
    <row r="19" spans="1:10">
      <c r="A19" s="31"/>
      <c r="B19" s="31"/>
      <c r="C19" s="31"/>
      <c r="D19" s="25"/>
      <c r="E19" s="34"/>
      <c r="F19" s="34"/>
      <c r="G19" s="34"/>
      <c r="H19" s="34"/>
      <c r="I19" s="34"/>
      <c r="J19" s="35"/>
    </row>
    <row r="20" spans="1:10">
      <c r="A20" s="32" t="s">
        <v>3</v>
      </c>
      <c r="B20" s="32"/>
      <c r="C20" s="32"/>
      <c r="D20" s="25"/>
      <c r="E20" s="33" t="s">
        <v>214</v>
      </c>
      <c r="F20" s="33"/>
      <c r="G20" s="33"/>
      <c r="H20" s="33"/>
      <c r="I20" s="33"/>
      <c r="J20" s="33"/>
    </row>
    <row r="21" spans="1:10" ht="5.25" customHeight="1">
      <c r="A21" s="31"/>
      <c r="B21" s="31"/>
      <c r="C21" s="31"/>
      <c r="D21" s="25"/>
      <c r="E21" s="34"/>
      <c r="F21" s="34"/>
      <c r="G21" s="34"/>
      <c r="H21" s="34"/>
      <c r="I21" s="34"/>
      <c r="J21" s="35"/>
    </row>
    <row r="22" spans="1:10" ht="15" customHeight="1">
      <c r="A22" s="32" t="s">
        <v>6</v>
      </c>
      <c r="B22" s="32"/>
      <c r="C22" s="32"/>
      <c r="D22" s="25"/>
      <c r="E22" s="33" t="s">
        <v>215</v>
      </c>
      <c r="F22" s="33"/>
      <c r="G22" s="33"/>
      <c r="H22" s="33"/>
      <c r="I22" s="33"/>
      <c r="J22" s="33"/>
    </row>
    <row r="23" spans="1:10" ht="5.25" customHeight="1">
      <c r="A23" s="31"/>
      <c r="B23" s="31"/>
      <c r="C23" s="31"/>
      <c r="D23" s="25"/>
      <c r="E23" s="34"/>
      <c r="F23" s="34"/>
      <c r="G23" s="34"/>
      <c r="H23" s="34"/>
      <c r="I23" s="34"/>
      <c r="J23" s="35"/>
    </row>
    <row r="24" spans="1:10">
      <c r="A24" s="32" t="s">
        <v>7</v>
      </c>
      <c r="B24" s="32"/>
      <c r="C24" s="32"/>
      <c r="D24" s="25"/>
      <c r="E24" s="33" t="s">
        <v>216</v>
      </c>
      <c r="F24" s="33"/>
      <c r="G24" s="33"/>
      <c r="H24" s="33"/>
      <c r="I24" s="33"/>
      <c r="J24" s="33"/>
    </row>
    <row r="25" spans="1:10" ht="5.25" customHeight="1">
      <c r="A25" s="31"/>
      <c r="B25" s="31"/>
      <c r="C25" s="31"/>
      <c r="D25" s="25"/>
      <c r="E25" s="34"/>
      <c r="F25" s="34"/>
      <c r="G25" s="34"/>
      <c r="H25" s="34"/>
      <c r="I25" s="34"/>
      <c r="J25" s="35"/>
    </row>
    <row r="26" spans="1:10">
      <c r="A26" s="32" t="s">
        <v>14</v>
      </c>
      <c r="B26" s="32"/>
      <c r="C26" s="32"/>
      <c r="D26" s="25"/>
      <c r="E26" s="33" t="s">
        <v>245</v>
      </c>
      <c r="F26" s="33"/>
      <c r="G26" s="33"/>
      <c r="H26" s="33"/>
      <c r="I26" s="33"/>
      <c r="J26" s="33"/>
    </row>
    <row r="27" spans="1:10" ht="5.25" customHeight="1">
      <c r="A27" s="31"/>
      <c r="B27" s="31"/>
      <c r="C27" s="31"/>
      <c r="D27" s="25"/>
      <c r="E27" s="34"/>
      <c r="F27" s="34"/>
      <c r="G27" s="34"/>
      <c r="H27" s="34"/>
      <c r="I27" s="34"/>
      <c r="J27" s="35"/>
    </row>
    <row r="28" spans="1:10">
      <c r="A28" s="32" t="s">
        <v>8</v>
      </c>
      <c r="B28" s="32"/>
      <c r="C28" s="32"/>
      <c r="D28" s="25"/>
      <c r="E28" s="36">
        <v>72.75</v>
      </c>
      <c r="F28" s="36"/>
      <c r="G28" s="36"/>
      <c r="H28" s="36"/>
      <c r="I28" s="36"/>
      <c r="J28" s="36"/>
    </row>
    <row r="29" spans="1:10" ht="5.25" customHeight="1">
      <c r="A29" s="31"/>
      <c r="B29" s="31"/>
      <c r="C29" s="31"/>
      <c r="D29" s="25"/>
      <c r="E29" s="34"/>
      <c r="F29" s="34"/>
      <c r="G29" s="34"/>
      <c r="H29" s="34"/>
      <c r="I29" s="34"/>
      <c r="J29" s="35"/>
    </row>
    <row r="30" spans="1:10">
      <c r="A30" s="32" t="s">
        <v>9</v>
      </c>
      <c r="B30" s="32"/>
      <c r="C30" s="32"/>
      <c r="D30" s="25"/>
      <c r="E30" s="33" t="s">
        <v>217</v>
      </c>
      <c r="F30" s="33"/>
      <c r="G30" s="33"/>
      <c r="H30" s="33"/>
      <c r="I30" s="33"/>
      <c r="J30" s="33"/>
    </row>
    <row r="31" spans="1:10" ht="5.25" customHeight="1">
      <c r="A31" s="31"/>
      <c r="B31" s="31"/>
      <c r="C31" s="31"/>
      <c r="D31" s="25"/>
      <c r="E31" s="34"/>
      <c r="F31" s="34"/>
      <c r="G31" s="34"/>
      <c r="H31" s="34"/>
      <c r="I31" s="34"/>
      <c r="J31" s="35"/>
    </row>
    <row r="32" spans="1:10">
      <c r="A32" s="32" t="s">
        <v>10</v>
      </c>
      <c r="B32" s="32"/>
      <c r="C32" s="32"/>
      <c r="D32" s="25"/>
      <c r="E32" s="33" t="s">
        <v>218</v>
      </c>
      <c r="F32" s="33"/>
      <c r="G32" s="33"/>
      <c r="H32" s="33"/>
      <c r="I32" s="33"/>
      <c r="J32" s="33"/>
    </row>
    <row r="33" spans="1:10" ht="5.25" customHeight="1">
      <c r="A33" s="31"/>
      <c r="B33" s="31"/>
      <c r="C33" s="31"/>
      <c r="D33" s="25"/>
      <c r="E33" s="34"/>
      <c r="F33" s="34"/>
      <c r="G33" s="34"/>
      <c r="H33" s="34"/>
      <c r="I33" s="34"/>
      <c r="J33" s="35"/>
    </row>
    <row r="34" spans="1:10" ht="15" customHeight="1">
      <c r="A34" s="32" t="s">
        <v>12</v>
      </c>
      <c r="B34" s="32"/>
      <c r="C34" s="32"/>
      <c r="D34" s="25"/>
      <c r="E34" s="33"/>
      <c r="F34" s="33"/>
      <c r="G34" s="33"/>
      <c r="H34" s="33"/>
      <c r="I34" s="33"/>
      <c r="J34" s="33"/>
    </row>
    <row r="35" spans="1:10" ht="5.25" customHeight="1">
      <c r="A35" s="31"/>
      <c r="B35" s="31"/>
      <c r="C35" s="31"/>
      <c r="D35" s="25"/>
      <c r="E35" s="34"/>
      <c r="F35" s="34"/>
      <c r="G35" s="34"/>
      <c r="H35" s="34"/>
      <c r="I35" s="34"/>
      <c r="J35" s="35"/>
    </row>
    <row r="36" spans="1:10">
      <c r="A36" s="32" t="s">
        <v>11</v>
      </c>
      <c r="B36" s="32"/>
      <c r="C36" s="32"/>
      <c r="D36" s="25"/>
      <c r="E36" s="33" t="s">
        <v>26</v>
      </c>
      <c r="F36" s="33"/>
      <c r="G36" s="33"/>
      <c r="H36" s="33"/>
      <c r="I36" s="33"/>
      <c r="J36" s="33"/>
    </row>
    <row r="37" spans="1:10">
      <c r="A37" s="31"/>
      <c r="B37" s="31"/>
      <c r="C37" s="31"/>
      <c r="D37" s="25"/>
      <c r="E37" s="34"/>
      <c r="F37" s="34"/>
      <c r="G37" s="34"/>
      <c r="H37" s="34"/>
      <c r="I37" s="34"/>
      <c r="J37" s="34"/>
    </row>
    <row r="38" spans="1:10" ht="15" customHeight="1">
      <c r="A38" s="31"/>
      <c r="B38" s="31"/>
      <c r="C38" s="31"/>
      <c r="D38" s="25"/>
      <c r="E38" s="23"/>
      <c r="F38" s="23"/>
      <c r="G38" s="23"/>
      <c r="H38" s="34"/>
      <c r="I38" s="34"/>
      <c r="J38" s="35"/>
    </row>
    <row r="39" spans="1:10" ht="15" customHeight="1">
      <c r="A39" s="32" t="s">
        <v>13</v>
      </c>
      <c r="B39" s="32"/>
      <c r="C39" s="32"/>
      <c r="D39" s="37"/>
      <c r="E39" s="24"/>
      <c r="F39" s="24"/>
      <c r="G39" s="24"/>
      <c r="H39" s="38"/>
      <c r="I39" s="38"/>
      <c r="J39" s="38"/>
    </row>
    <row r="40" spans="1:10" ht="15" customHeight="1">
      <c r="A40" s="31"/>
      <c r="B40" s="31"/>
      <c r="C40" s="31"/>
      <c r="D40" s="37"/>
      <c r="E40" s="23"/>
      <c r="F40" s="23"/>
      <c r="G40" s="23"/>
      <c r="H40" s="38"/>
      <c r="I40" s="38"/>
      <c r="J40" s="38"/>
    </row>
    <row r="41" spans="1:10" ht="15" customHeight="1">
      <c r="A41" s="32" t="s">
        <v>45</v>
      </c>
      <c r="B41" s="32"/>
      <c r="C41" s="32"/>
      <c r="D41" s="37"/>
      <c r="E41" s="24"/>
      <c r="F41" s="24"/>
      <c r="G41" s="24"/>
      <c r="H41" s="38"/>
      <c r="I41" s="38"/>
      <c r="J41" s="38"/>
    </row>
    <row r="42" spans="1:10" ht="15" customHeight="1">
      <c r="A42" s="39"/>
      <c r="B42" s="39"/>
      <c r="C42" s="39"/>
      <c r="D42" s="40"/>
      <c r="E42" s="23"/>
      <c r="F42" s="23"/>
      <c r="G42" s="23"/>
      <c r="H42" s="41"/>
      <c r="I42" s="41"/>
      <c r="J42" s="42"/>
    </row>
    <row r="43" spans="1:10">
      <c r="A43" s="39"/>
      <c r="B43" s="39"/>
      <c r="C43" s="31" t="s">
        <v>5</v>
      </c>
      <c r="D43" s="40"/>
      <c r="E43" s="24"/>
      <c r="F43" s="24"/>
      <c r="G43" s="24"/>
      <c r="H43" s="41"/>
      <c r="I43" s="41"/>
      <c r="J43" s="42"/>
    </row>
    <row r="44" spans="1:10" ht="15" customHeight="1">
      <c r="A44" s="39"/>
      <c r="B44" s="39"/>
      <c r="C44" s="39"/>
      <c r="D44" s="40"/>
      <c r="E44" s="23"/>
      <c r="F44" s="23"/>
      <c r="G44" s="23"/>
      <c r="H44" s="41"/>
      <c r="I44" s="41"/>
      <c r="J44" s="42"/>
    </row>
    <row r="45" spans="1:10" ht="15" customHeight="1">
      <c r="A45" s="32" t="s">
        <v>15</v>
      </c>
      <c r="B45" s="32"/>
      <c r="C45" s="32"/>
      <c r="D45" s="40"/>
      <c r="E45" s="24"/>
      <c r="F45" s="24"/>
      <c r="G45" s="24"/>
      <c r="H45" s="41"/>
      <c r="I45" s="41"/>
      <c r="J45" s="42"/>
    </row>
    <row r="46" spans="1:10" ht="15" customHeight="1">
      <c r="A46" s="43"/>
      <c r="B46" s="43"/>
      <c r="C46" s="43"/>
      <c r="D46" s="40"/>
      <c r="E46" s="21"/>
      <c r="F46" s="21"/>
      <c r="G46" s="21"/>
      <c r="H46" s="41"/>
      <c r="I46" s="41"/>
      <c r="J46" s="42"/>
    </row>
    <row r="47" spans="1:10" ht="15" customHeight="1">
      <c r="A47" s="44" t="s">
        <v>16</v>
      </c>
      <c r="B47" s="44"/>
      <c r="C47" s="44"/>
      <c r="D47" s="40"/>
      <c r="E47" s="22"/>
      <c r="F47" s="22"/>
      <c r="G47" s="22"/>
      <c r="H47" s="41"/>
      <c r="I47" s="41"/>
      <c r="J47" s="42"/>
    </row>
    <row r="48" spans="1:10" ht="15" customHeight="1">
      <c r="A48" s="43"/>
      <c r="B48" s="43"/>
      <c r="C48" s="43"/>
      <c r="D48" s="40"/>
      <c r="E48" s="22"/>
      <c r="F48" s="22"/>
      <c r="G48" s="22"/>
      <c r="H48" s="41"/>
      <c r="I48" s="41"/>
      <c r="J48" s="42"/>
    </row>
    <row r="49" spans="1:10" ht="15" customHeight="1">
      <c r="A49" s="43"/>
      <c r="B49" s="43"/>
      <c r="C49" s="43"/>
      <c r="D49" s="40"/>
      <c r="E49" s="22"/>
      <c r="F49" s="22"/>
      <c r="G49" s="22"/>
      <c r="H49" s="41"/>
      <c r="I49" s="41"/>
      <c r="J49" s="42"/>
    </row>
    <row r="50" spans="1:10">
      <c r="A50" s="44" t="s">
        <v>35</v>
      </c>
      <c r="B50" s="44"/>
      <c r="C50" s="44"/>
      <c r="D50" s="40"/>
      <c r="E50" s="45">
        <f>troškovnik!F269</f>
        <v>0</v>
      </c>
      <c r="F50" s="45"/>
      <c r="G50" s="45"/>
      <c r="H50" s="41"/>
      <c r="I50" s="41"/>
      <c r="J50" s="42"/>
    </row>
    <row r="51" spans="1:10" ht="15" customHeight="1">
      <c r="A51" s="43"/>
      <c r="B51" s="43"/>
      <c r="C51" s="43"/>
      <c r="D51" s="40"/>
      <c r="E51" s="46"/>
      <c r="F51" s="46"/>
      <c r="G51" s="46"/>
      <c r="H51" s="41"/>
      <c r="I51" s="41"/>
      <c r="J51" s="42"/>
    </row>
    <row r="52" spans="1:10">
      <c r="A52" s="44" t="s">
        <v>17</v>
      </c>
      <c r="B52" s="44"/>
      <c r="C52" s="44"/>
      <c r="D52" s="47"/>
      <c r="E52" s="48">
        <f>troškovnik!F271</f>
        <v>0</v>
      </c>
      <c r="F52" s="48"/>
      <c r="G52" s="48"/>
      <c r="H52" s="49"/>
      <c r="I52" s="49"/>
      <c r="J52" s="50"/>
    </row>
    <row r="53" spans="1:10" ht="15" customHeight="1">
      <c r="A53" s="43"/>
      <c r="B53" s="43"/>
      <c r="C53" s="43"/>
      <c r="D53" s="47"/>
      <c r="E53" s="49"/>
      <c r="F53" s="49"/>
      <c r="G53" s="49"/>
      <c r="H53" s="49"/>
      <c r="I53" s="49"/>
      <c r="J53" s="50"/>
    </row>
    <row r="54" spans="1:10" ht="15" customHeight="1">
      <c r="A54" s="51"/>
      <c r="B54" s="51"/>
      <c r="C54" s="51"/>
      <c r="D54" s="51"/>
      <c r="E54" s="52" t="s">
        <v>240</v>
      </c>
      <c r="F54" s="52"/>
      <c r="G54" s="52"/>
      <c r="H54" s="51"/>
      <c r="I54" s="51"/>
      <c r="J54" s="51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algorithmName="SHA-512" hashValue="Z532E0hMXd2W4BgKJVXnlPjG7ElByjJDW661z7zhhuMHJ7sDxQ7sn9IcvwVTXo/JFzMS5dm3+mHzxL4oGngsEw==" saltValue="8XhgIZYvLuvZhOjiQLMZ0g==" spinCount="100000" sheet="1" objects="1" scenarios="1"/>
  <mergeCells count="41"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view="pageLayout" zoomScaleNormal="100" workbookViewId="0">
      <selection activeCell="A7" sqref="A7:K7"/>
    </sheetView>
  </sheetViews>
  <sheetFormatPr defaultRowHeight="15"/>
  <cols>
    <col min="1" max="1" width="3.5703125" customWidth="1"/>
    <col min="2" max="2" width="1" customWidth="1"/>
    <col min="3" max="3" width="48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7.28515625" customWidth="1"/>
    <col min="10" max="10" width="1" customWidth="1"/>
    <col min="11" max="11" width="8.5703125" customWidth="1"/>
  </cols>
  <sheetData>
    <row r="1" spans="1:11" ht="11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7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4" customFormat="1" ht="30" customHeight="1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30" customHeight="1">
      <c r="A5" s="55" t="s">
        <v>54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>
      <c r="A6" s="56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9.25" customHeight="1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>
      <c r="A8" s="55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30" customHeight="1">
      <c r="A9" s="55" t="s">
        <v>50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30" customHeight="1">
      <c r="A10" s="55" t="s">
        <v>47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>
      <c r="A11" s="55" t="s">
        <v>46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30" customHeight="1">
      <c r="A12" s="55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48.75" customHeight="1">
      <c r="A13" s="55" t="s">
        <v>51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30" customHeight="1">
      <c r="A14" s="55" t="s">
        <v>56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1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>
      <c r="A16" s="57" t="s">
        <v>38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7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30" customHeight="1">
      <c r="A18" s="55" t="s">
        <v>52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3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>
      <c r="A20" s="55" t="s">
        <v>39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58"/>
      <c r="B21" s="58"/>
      <c r="C21" s="55" t="s">
        <v>40</v>
      </c>
      <c r="D21" s="33"/>
      <c r="E21" s="33"/>
      <c r="F21" s="33"/>
      <c r="G21" s="33"/>
      <c r="H21" s="33"/>
      <c r="I21" s="33"/>
      <c r="J21" s="33"/>
      <c r="K21" s="33"/>
    </row>
    <row r="22" spans="1:11" ht="30" customHeight="1">
      <c r="A22" s="34"/>
      <c r="B22" s="34"/>
      <c r="C22" s="55" t="s">
        <v>41</v>
      </c>
      <c r="D22" s="33"/>
      <c r="E22" s="33"/>
      <c r="F22" s="33"/>
      <c r="G22" s="33"/>
      <c r="H22" s="33"/>
      <c r="I22" s="33"/>
      <c r="J22" s="33"/>
      <c r="K22" s="33"/>
    </row>
    <row r="23" spans="1:11">
      <c r="A23" s="34"/>
      <c r="B23" s="34"/>
      <c r="C23" s="55" t="s">
        <v>42</v>
      </c>
      <c r="D23" s="33"/>
      <c r="E23" s="33"/>
      <c r="F23" s="33"/>
      <c r="G23" s="33"/>
      <c r="H23" s="33"/>
      <c r="I23" s="33"/>
      <c r="J23" s="33"/>
      <c r="K23" s="33"/>
    </row>
    <row r="24" spans="1:11" ht="30" customHeight="1">
      <c r="A24" s="34"/>
      <c r="B24" s="34"/>
      <c r="C24" s="55" t="s">
        <v>43</v>
      </c>
      <c r="D24" s="33"/>
      <c r="E24" s="33"/>
      <c r="F24" s="33"/>
      <c r="G24" s="33"/>
      <c r="H24" s="33"/>
      <c r="I24" s="33"/>
      <c r="J24" s="33"/>
      <c r="K24" s="33"/>
    </row>
    <row r="25" spans="1:11" ht="11.25" customHeight="1">
      <c r="A25" s="34"/>
      <c r="B25" s="34"/>
      <c r="C25" s="34"/>
      <c r="D25" s="34"/>
      <c r="E25" s="23"/>
      <c r="F25" s="23"/>
      <c r="G25" s="23"/>
      <c r="H25" s="23"/>
      <c r="I25" s="23"/>
      <c r="J25" s="23"/>
      <c r="K25" s="34"/>
    </row>
    <row r="26" spans="1:11">
      <c r="A26" s="34"/>
      <c r="B26" s="34"/>
      <c r="C26" s="31" t="s">
        <v>44</v>
      </c>
      <c r="D26" s="34"/>
      <c r="E26" s="24"/>
      <c r="F26" s="24"/>
      <c r="G26" s="24"/>
      <c r="H26" s="24"/>
      <c r="I26" s="24"/>
      <c r="J26" s="24"/>
      <c r="K26" s="34"/>
    </row>
    <row r="27" spans="1:11" ht="15" customHeight="1">
      <c r="A27" s="34"/>
      <c r="B27" s="34"/>
      <c r="C27" s="34"/>
      <c r="D27" s="34"/>
      <c r="E27" s="23"/>
      <c r="F27" s="23"/>
      <c r="G27" s="23"/>
      <c r="H27" s="23"/>
      <c r="I27" s="23"/>
      <c r="J27" s="23"/>
      <c r="K27" s="34"/>
    </row>
    <row r="28" spans="1:11">
      <c r="A28" s="34"/>
      <c r="B28" s="34"/>
      <c r="C28" s="31" t="s">
        <v>13</v>
      </c>
      <c r="D28" s="58"/>
      <c r="E28" s="24"/>
      <c r="F28" s="24"/>
      <c r="G28" s="24"/>
      <c r="H28" s="24"/>
      <c r="I28" s="24"/>
      <c r="J28" s="24"/>
      <c r="K28" s="34"/>
    </row>
    <row r="29" spans="1:11">
      <c r="A29" s="34"/>
      <c r="B29" s="34"/>
      <c r="C29" s="39"/>
      <c r="D29" s="39"/>
      <c r="E29" s="23"/>
      <c r="F29" s="23"/>
      <c r="G29" s="23"/>
      <c r="H29" s="23"/>
      <c r="I29" s="23"/>
      <c r="J29" s="23"/>
      <c r="K29" s="34"/>
    </row>
    <row r="30" spans="1:11">
      <c r="A30" s="34"/>
      <c r="B30" s="34"/>
      <c r="C30" s="31" t="s">
        <v>45</v>
      </c>
      <c r="D30" s="39"/>
      <c r="E30" s="24"/>
      <c r="F30" s="24"/>
      <c r="G30" s="24"/>
      <c r="H30" s="24"/>
      <c r="I30" s="24"/>
      <c r="J30" s="24"/>
      <c r="K30" s="34"/>
    </row>
    <row r="31" spans="1:11">
      <c r="A31" s="34"/>
      <c r="B31" s="34"/>
      <c r="C31" s="39"/>
      <c r="D31" s="39"/>
      <c r="E31" s="23"/>
      <c r="F31" s="23"/>
      <c r="G31" s="23"/>
      <c r="H31" s="23"/>
      <c r="I31" s="23"/>
      <c r="J31" s="23"/>
      <c r="K31" s="34"/>
    </row>
    <row r="32" spans="1:11">
      <c r="A32" s="34"/>
      <c r="B32" s="34"/>
      <c r="C32" s="31" t="s">
        <v>5</v>
      </c>
      <c r="D32" s="39"/>
      <c r="E32" s="24"/>
      <c r="F32" s="24"/>
      <c r="G32" s="24"/>
      <c r="H32" s="24"/>
      <c r="I32" s="24"/>
      <c r="J32" s="24"/>
      <c r="K32" s="34"/>
    </row>
    <row r="33" spans="1:11" ht="15" customHeight="1">
      <c r="A33" s="34"/>
      <c r="B33" s="34"/>
      <c r="C33" s="39"/>
      <c r="D33" s="39"/>
      <c r="E33" s="23"/>
      <c r="F33" s="23"/>
      <c r="G33" s="23"/>
      <c r="H33" s="23"/>
      <c r="I33" s="23"/>
      <c r="J33" s="23"/>
      <c r="K33" s="34"/>
    </row>
    <row r="34" spans="1:11">
      <c r="A34" s="34"/>
      <c r="B34" s="34"/>
      <c r="C34" s="31" t="s">
        <v>15</v>
      </c>
      <c r="D34" s="58"/>
      <c r="E34" s="24"/>
      <c r="F34" s="24"/>
      <c r="G34" s="24"/>
      <c r="H34" s="24"/>
      <c r="I34" s="24"/>
      <c r="J34" s="24"/>
      <c r="K34" s="34"/>
    </row>
    <row r="35" spans="1:11" ht="15" customHeight="1">
      <c r="A35" s="34"/>
      <c r="B35" s="34"/>
      <c r="C35" s="43"/>
      <c r="D35" s="43"/>
      <c r="E35" s="21"/>
      <c r="F35" s="21"/>
      <c r="G35" s="21"/>
      <c r="H35" s="21"/>
      <c r="I35" s="21"/>
      <c r="J35" s="21"/>
      <c r="K35" s="34"/>
    </row>
    <row r="36" spans="1:11">
      <c r="A36" s="34"/>
      <c r="B36" s="34"/>
      <c r="C36" s="43" t="s">
        <v>16</v>
      </c>
      <c r="D36" s="47"/>
      <c r="E36" s="22"/>
      <c r="F36" s="22"/>
      <c r="G36" s="22"/>
      <c r="H36" s="22"/>
      <c r="I36" s="22"/>
      <c r="J36" s="22"/>
      <c r="K36" s="34"/>
    </row>
    <row r="37" spans="1:11">
      <c r="A37" s="34"/>
      <c r="B37" s="34"/>
      <c r="C37" s="31"/>
      <c r="D37" s="34"/>
      <c r="E37" s="22"/>
      <c r="F37" s="22"/>
      <c r="G37" s="22"/>
      <c r="H37" s="22"/>
      <c r="I37" s="22"/>
      <c r="J37" s="22"/>
      <c r="K37" s="34"/>
    </row>
    <row r="38" spans="1:11">
      <c r="A38" s="34"/>
      <c r="B38" s="34"/>
      <c r="C38" s="31"/>
      <c r="D38" s="34"/>
      <c r="E38" s="22"/>
      <c r="F38" s="22"/>
      <c r="G38" s="22"/>
      <c r="H38" s="22"/>
      <c r="I38" s="22"/>
      <c r="J38" s="22"/>
      <c r="K38" s="34"/>
    </row>
    <row r="39" spans="1:11">
      <c r="A39" s="34"/>
      <c r="B39" s="34"/>
      <c r="C39" s="34"/>
      <c r="D39" s="34"/>
      <c r="E39" s="22"/>
      <c r="F39" s="22"/>
      <c r="G39" s="22"/>
      <c r="H39" s="22"/>
      <c r="I39" s="22"/>
      <c r="J39" s="22"/>
      <c r="K39" s="34"/>
    </row>
    <row r="40" spans="1:1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</sheetData>
  <sheetProtection algorithmName="SHA-512" hashValue="nqUm20NMcFjtiP6Pby1VJ+75PoSGMigK2aHnYpW9sQBYQeidKEDZquDHLVqWcTbp9f+QWHkw0qfv5bPzT6lkaA==" saltValue="rM9k957BQJOcNaVbrCA7tw==" spinCount="100000" sheet="1" objects="1" scenarios="1"/>
  <mergeCells count="25"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Roman,Regular"&amp;9Lokacija: Split
Kukuljevićeva 22, 3. kat&amp;C&amp;"Times New Roman,Regular"&amp;9TROŠKOVNIK
Sanacija stana&amp;R&amp;"Times New Roman,Regular"&amp;9Šifra stana:         
Površina stana: 72,75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L272"/>
  <sheetViews>
    <sheetView showGridLines="0" showZeros="0" view="pageBreakPreview" topLeftCell="A239" zoomScaleNormal="100" zoomScaleSheetLayoutView="100" zoomScalePageLayoutView="120" workbookViewId="0">
      <selection activeCell="F269" sqref="F269:J269"/>
    </sheetView>
  </sheetViews>
  <sheetFormatPr defaultRowHeight="15"/>
  <cols>
    <col min="1" max="1" width="5.5703125" style="105" customWidth="1"/>
    <col min="2" max="2" width="1" style="26" customWidth="1"/>
    <col min="3" max="3" width="50.5703125" style="26" customWidth="1"/>
    <col min="4" max="4" width="1" style="104" customWidth="1"/>
    <col min="5" max="5" width="8.28515625" style="105" customWidth="1"/>
    <col min="6" max="6" width="7.28515625" style="106" customWidth="1"/>
    <col min="7" max="7" width="1" style="26" hidden="1" customWidth="1"/>
    <col min="8" max="8" width="8.7109375" style="105" customWidth="1"/>
    <col min="9" max="9" width="0.140625" style="105" hidden="1" customWidth="1"/>
    <col min="10" max="10" width="9.7109375" style="105" customWidth="1"/>
  </cols>
  <sheetData>
    <row r="1" spans="1:12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34.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2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</row>
    <row r="4" spans="1:12" s="16" customFormat="1" ht="14.25" customHeight="1">
      <c r="A4" s="61"/>
      <c r="B4" s="62"/>
      <c r="C4" s="62"/>
      <c r="D4" s="63"/>
      <c r="E4" s="61"/>
      <c r="F4" s="64"/>
      <c r="G4" s="62"/>
      <c r="H4" s="61"/>
      <c r="I4" s="61"/>
      <c r="J4" s="61"/>
    </row>
    <row r="5" spans="1:12" ht="105" customHeight="1">
      <c r="A5" s="65" t="s">
        <v>20</v>
      </c>
      <c r="B5" s="66"/>
      <c r="C5" s="67" t="s">
        <v>78</v>
      </c>
      <c r="D5" s="67"/>
      <c r="E5" s="67"/>
      <c r="F5" s="67"/>
      <c r="G5" s="67"/>
      <c r="H5" s="67"/>
      <c r="I5" s="67"/>
      <c r="J5" s="67"/>
    </row>
    <row r="6" spans="1:12" ht="3.75" customHeight="1">
      <c r="A6" s="68"/>
      <c r="B6" s="69"/>
      <c r="C6" s="70"/>
      <c r="D6" s="70"/>
      <c r="E6" s="71"/>
      <c r="F6" s="72"/>
      <c r="G6" s="70"/>
      <c r="H6" s="71"/>
      <c r="I6" s="71"/>
      <c r="J6" s="71"/>
    </row>
    <row r="7" spans="1:12" ht="15" customHeight="1">
      <c r="A7" s="73" t="s">
        <v>25</v>
      </c>
      <c r="B7" s="74"/>
      <c r="C7" s="75" t="s">
        <v>18</v>
      </c>
      <c r="D7" s="74"/>
      <c r="E7" s="76" t="s">
        <v>31</v>
      </c>
      <c r="F7" s="77" t="s">
        <v>19</v>
      </c>
      <c r="G7" s="74"/>
      <c r="H7" s="76" t="s">
        <v>32</v>
      </c>
      <c r="I7" s="78"/>
      <c r="J7" s="76" t="s">
        <v>28</v>
      </c>
    </row>
    <row r="8" spans="1:12">
      <c r="A8" s="73"/>
      <c r="B8" s="74"/>
      <c r="C8" s="75"/>
      <c r="D8" s="74"/>
      <c r="E8" s="77"/>
      <c r="F8" s="77"/>
      <c r="G8" s="74"/>
      <c r="H8" s="77"/>
      <c r="I8" s="78"/>
      <c r="J8" s="77"/>
    </row>
    <row r="9" spans="1:12">
      <c r="A9" s="65"/>
      <c r="B9" s="66"/>
      <c r="C9" s="79"/>
      <c r="D9" s="80"/>
      <c r="E9" s="91"/>
      <c r="F9" s="84"/>
      <c r="G9" s="80"/>
      <c r="H9" s="92"/>
      <c r="I9" s="93"/>
      <c r="J9" s="94">
        <f t="shared" ref="J9" si="0">F9*H9</f>
        <v>0</v>
      </c>
    </row>
    <row r="10" spans="1:12" ht="61.5" customHeight="1">
      <c r="A10" s="65" t="s">
        <v>21</v>
      </c>
      <c r="B10" s="66"/>
      <c r="C10" s="82" t="s">
        <v>134</v>
      </c>
      <c r="D10" s="80"/>
      <c r="E10" s="83"/>
      <c r="F10" s="84"/>
      <c r="G10" s="85"/>
      <c r="H10" s="86"/>
      <c r="I10" s="86"/>
      <c r="J10" s="86"/>
      <c r="K10" s="1"/>
      <c r="L10" s="1"/>
    </row>
    <row r="11" spans="1:12" ht="17.25" customHeight="1">
      <c r="A11" s="65"/>
      <c r="B11" s="66"/>
      <c r="C11" s="87" t="s">
        <v>159</v>
      </c>
      <c r="D11" s="80"/>
      <c r="E11" s="88" t="s">
        <v>79</v>
      </c>
      <c r="F11" s="89">
        <v>1</v>
      </c>
      <c r="G11" s="90"/>
      <c r="H11" s="7"/>
      <c r="I11" s="89"/>
      <c r="J11" s="89">
        <f>F11*H11</f>
        <v>0</v>
      </c>
    </row>
    <row r="12" spans="1:12" ht="17.25" customHeight="1">
      <c r="A12" s="65"/>
      <c r="B12" s="66"/>
      <c r="C12" s="87" t="s">
        <v>160</v>
      </c>
      <c r="D12" s="80"/>
      <c r="E12" s="88" t="s">
        <v>79</v>
      </c>
      <c r="F12" s="89">
        <v>1</v>
      </c>
      <c r="G12" s="90"/>
      <c r="H12" s="7"/>
      <c r="I12" s="89"/>
      <c r="J12" s="89">
        <f t="shared" ref="J12:J23" si="1">F12*H12</f>
        <v>0</v>
      </c>
    </row>
    <row r="13" spans="1:12" ht="17.25" customHeight="1">
      <c r="A13" s="65"/>
      <c r="B13" s="66"/>
      <c r="C13" s="87" t="s">
        <v>161</v>
      </c>
      <c r="D13" s="80"/>
      <c r="E13" s="88" t="s">
        <v>79</v>
      </c>
      <c r="F13" s="89">
        <v>1</v>
      </c>
      <c r="G13" s="90"/>
      <c r="H13" s="7"/>
      <c r="I13" s="89"/>
      <c r="J13" s="89">
        <f t="shared" si="1"/>
        <v>0</v>
      </c>
    </row>
    <row r="14" spans="1:12" ht="17.25" customHeight="1">
      <c r="A14" s="65"/>
      <c r="B14" s="66"/>
      <c r="C14" s="87" t="s">
        <v>162</v>
      </c>
      <c r="D14" s="80"/>
      <c r="E14" s="88" t="s">
        <v>79</v>
      </c>
      <c r="F14" s="89">
        <v>2</v>
      </c>
      <c r="G14" s="90"/>
      <c r="H14" s="7"/>
      <c r="I14" s="89"/>
      <c r="J14" s="89">
        <f t="shared" si="1"/>
        <v>0</v>
      </c>
    </row>
    <row r="15" spans="1:12" ht="17.25" customHeight="1">
      <c r="A15" s="65"/>
      <c r="B15" s="66"/>
      <c r="C15" s="87" t="s">
        <v>163</v>
      </c>
      <c r="D15" s="80"/>
      <c r="E15" s="88" t="s">
        <v>79</v>
      </c>
      <c r="F15" s="89">
        <v>1</v>
      </c>
      <c r="G15" s="90"/>
      <c r="H15" s="7"/>
      <c r="I15" s="89"/>
      <c r="J15" s="89">
        <f t="shared" si="1"/>
        <v>0</v>
      </c>
    </row>
    <row r="16" spans="1:12">
      <c r="A16" s="65"/>
      <c r="B16" s="66"/>
      <c r="C16" s="79"/>
      <c r="D16" s="80"/>
      <c r="E16" s="91"/>
      <c r="F16" s="84"/>
      <c r="G16" s="80"/>
      <c r="H16" s="92"/>
      <c r="I16" s="93"/>
      <c r="J16" s="94"/>
    </row>
    <row r="17" spans="1:10" ht="60">
      <c r="A17" s="95" t="s">
        <v>22</v>
      </c>
      <c r="B17" s="66"/>
      <c r="C17" s="82" t="s">
        <v>220</v>
      </c>
      <c r="D17" s="80"/>
      <c r="E17" s="88" t="s">
        <v>164</v>
      </c>
      <c r="F17" s="89">
        <v>20.02</v>
      </c>
      <c r="G17" s="90"/>
      <c r="H17" s="8"/>
      <c r="I17" s="96"/>
      <c r="J17" s="89">
        <f t="shared" si="1"/>
        <v>0</v>
      </c>
    </row>
    <row r="18" spans="1:10" ht="15" customHeight="1">
      <c r="A18" s="65"/>
      <c r="B18" s="66"/>
      <c r="C18" s="79"/>
      <c r="D18" s="80"/>
      <c r="E18" s="91"/>
      <c r="F18" s="84"/>
      <c r="G18" s="85"/>
      <c r="H18" s="97"/>
      <c r="I18" s="98"/>
      <c r="J18" s="84"/>
    </row>
    <row r="19" spans="1:10" ht="61.5" customHeight="1">
      <c r="A19" s="65" t="s">
        <v>23</v>
      </c>
      <c r="B19" s="66"/>
      <c r="C19" s="99" t="s">
        <v>228</v>
      </c>
      <c r="D19" s="85"/>
      <c r="E19" s="100" t="s">
        <v>123</v>
      </c>
      <c r="F19" s="89">
        <v>19</v>
      </c>
      <c r="G19" s="90"/>
      <c r="H19" s="8"/>
      <c r="I19" s="101"/>
      <c r="J19" s="89">
        <f t="shared" si="1"/>
        <v>0</v>
      </c>
    </row>
    <row r="20" spans="1:10" ht="15" customHeight="1">
      <c r="A20" s="65"/>
      <c r="B20" s="66"/>
      <c r="C20" s="79"/>
      <c r="D20" s="80"/>
      <c r="E20" s="91"/>
      <c r="F20" s="84"/>
      <c r="G20" s="85"/>
      <c r="H20" s="97"/>
      <c r="I20" s="98"/>
      <c r="J20" s="84"/>
    </row>
    <row r="21" spans="1:10" ht="66.75" customHeight="1">
      <c r="A21" s="65" t="s">
        <v>24</v>
      </c>
      <c r="B21" s="66"/>
      <c r="C21" s="99" t="s">
        <v>233</v>
      </c>
      <c r="D21" s="80"/>
      <c r="E21" s="88" t="s">
        <v>164</v>
      </c>
      <c r="F21" s="89">
        <v>6.74</v>
      </c>
      <c r="G21" s="90"/>
      <c r="H21" s="8"/>
      <c r="I21" s="101"/>
      <c r="J21" s="89">
        <f t="shared" si="1"/>
        <v>0</v>
      </c>
    </row>
    <row r="22" spans="1:10" ht="15" customHeight="1">
      <c r="A22" s="65"/>
      <c r="B22" s="66"/>
      <c r="C22" s="79"/>
      <c r="D22" s="80"/>
      <c r="E22" s="91"/>
      <c r="F22" s="84"/>
      <c r="G22" s="85"/>
      <c r="H22" s="97"/>
      <c r="I22" s="98"/>
      <c r="J22" s="84"/>
    </row>
    <row r="23" spans="1:10" ht="73.5" customHeight="1">
      <c r="A23" s="65" t="s">
        <v>80</v>
      </c>
      <c r="B23" s="66"/>
      <c r="C23" s="99" t="s">
        <v>226</v>
      </c>
      <c r="D23" s="80"/>
      <c r="E23" s="88" t="s">
        <v>123</v>
      </c>
      <c r="F23" s="89">
        <v>46.24</v>
      </c>
      <c r="G23" s="90"/>
      <c r="H23" s="8"/>
      <c r="I23" s="101"/>
      <c r="J23" s="89">
        <f t="shared" si="1"/>
        <v>0</v>
      </c>
    </row>
    <row r="24" spans="1:10" ht="15" customHeight="1">
      <c r="A24" s="65"/>
      <c r="B24" s="66"/>
      <c r="C24" s="79"/>
      <c r="D24" s="80"/>
      <c r="E24" s="91"/>
      <c r="F24" s="84"/>
      <c r="G24" s="85"/>
      <c r="H24" s="97"/>
      <c r="I24" s="98"/>
      <c r="J24" s="81"/>
    </row>
    <row r="25" spans="1:10" ht="0.75" customHeight="1">
      <c r="A25" s="102"/>
      <c r="C25" s="103"/>
      <c r="G25" s="103"/>
      <c r="H25" s="107"/>
      <c r="I25" s="107"/>
      <c r="J25" s="84"/>
    </row>
    <row r="26" spans="1:10" ht="115.5" customHeight="1">
      <c r="A26" s="65" t="s">
        <v>81</v>
      </c>
      <c r="B26" s="66"/>
      <c r="C26" s="82" t="s">
        <v>165</v>
      </c>
      <c r="D26" s="80"/>
      <c r="E26" s="88" t="s">
        <v>164</v>
      </c>
      <c r="F26" s="89">
        <v>10</v>
      </c>
      <c r="G26" s="90"/>
      <c r="H26" s="8"/>
      <c r="I26" s="101"/>
      <c r="J26" s="89">
        <f t="shared" ref="J26" si="2">F26*H26</f>
        <v>0</v>
      </c>
    </row>
    <row r="27" spans="1:10" ht="15" customHeight="1">
      <c r="A27" s="65"/>
      <c r="B27" s="66"/>
      <c r="C27" s="108"/>
      <c r="D27" s="80"/>
      <c r="E27" s="91"/>
      <c r="F27" s="84"/>
      <c r="G27" s="85"/>
      <c r="H27" s="97"/>
      <c r="I27" s="98"/>
      <c r="J27" s="84"/>
    </row>
    <row r="28" spans="1:10" ht="83.25" customHeight="1">
      <c r="A28" s="65" t="s">
        <v>136</v>
      </c>
      <c r="B28" s="66"/>
      <c r="C28" s="82" t="s">
        <v>221</v>
      </c>
      <c r="D28" s="80"/>
      <c r="E28" s="91"/>
      <c r="F28" s="84"/>
      <c r="G28" s="85"/>
      <c r="H28" s="97"/>
      <c r="I28" s="98"/>
      <c r="J28" s="84"/>
    </row>
    <row r="29" spans="1:10" ht="20.25" customHeight="1">
      <c r="A29" s="65"/>
      <c r="B29" s="66"/>
      <c r="C29" s="108" t="s">
        <v>139</v>
      </c>
      <c r="D29" s="80"/>
      <c r="E29" s="88" t="s">
        <v>82</v>
      </c>
      <c r="F29" s="89">
        <v>1</v>
      </c>
      <c r="G29" s="90"/>
      <c r="H29" s="8"/>
      <c r="I29" s="101"/>
      <c r="J29" s="89">
        <f t="shared" ref="J29:J33" si="3">F29*H29</f>
        <v>0</v>
      </c>
    </row>
    <row r="30" spans="1:10" ht="18.75" customHeight="1">
      <c r="A30" s="65"/>
      <c r="B30" s="66"/>
      <c r="C30" s="108" t="s">
        <v>140</v>
      </c>
      <c r="D30" s="80"/>
      <c r="E30" s="88" t="s">
        <v>82</v>
      </c>
      <c r="F30" s="89">
        <v>1</v>
      </c>
      <c r="G30" s="90"/>
      <c r="H30" s="8"/>
      <c r="I30" s="101"/>
      <c r="J30" s="89">
        <f t="shared" si="3"/>
        <v>0</v>
      </c>
    </row>
    <row r="31" spans="1:10" ht="19.5" customHeight="1">
      <c r="A31" s="65"/>
      <c r="B31" s="66"/>
      <c r="C31" s="108" t="s">
        <v>141</v>
      </c>
      <c r="D31" s="80"/>
      <c r="E31" s="88" t="s">
        <v>82</v>
      </c>
      <c r="F31" s="89">
        <v>1</v>
      </c>
      <c r="G31" s="90"/>
      <c r="H31" s="8"/>
      <c r="I31" s="101"/>
      <c r="J31" s="89">
        <f t="shared" si="3"/>
        <v>0</v>
      </c>
    </row>
    <row r="32" spans="1:10" ht="21" customHeight="1">
      <c r="A32" s="65"/>
      <c r="B32" s="66"/>
      <c r="C32" s="108" t="s">
        <v>142</v>
      </c>
      <c r="D32" s="80"/>
      <c r="E32" s="88" t="s">
        <v>82</v>
      </c>
      <c r="F32" s="89">
        <v>1</v>
      </c>
      <c r="G32" s="90"/>
      <c r="H32" s="8"/>
      <c r="I32" s="101"/>
      <c r="J32" s="89">
        <f t="shared" si="3"/>
        <v>0</v>
      </c>
    </row>
    <row r="33" spans="1:10" s="16" customFormat="1" ht="21" customHeight="1">
      <c r="A33" s="65"/>
      <c r="B33" s="66"/>
      <c r="C33" s="108" t="s">
        <v>229</v>
      </c>
      <c r="D33" s="80"/>
      <c r="E33" s="88" t="s">
        <v>82</v>
      </c>
      <c r="F33" s="89">
        <v>3</v>
      </c>
      <c r="G33" s="90"/>
      <c r="H33" s="8"/>
      <c r="I33" s="101"/>
      <c r="J33" s="89">
        <f t="shared" si="3"/>
        <v>0</v>
      </c>
    </row>
    <row r="34" spans="1:10">
      <c r="A34" s="65"/>
      <c r="B34" s="66"/>
      <c r="C34" s="108"/>
      <c r="D34" s="80"/>
      <c r="E34" s="91"/>
      <c r="F34" s="84"/>
      <c r="G34" s="85"/>
      <c r="H34" s="97"/>
      <c r="I34" s="98"/>
      <c r="J34" s="84"/>
    </row>
    <row r="35" spans="1:10" ht="60">
      <c r="A35" s="65" t="s">
        <v>137</v>
      </c>
      <c r="B35" s="66"/>
      <c r="C35" s="109" t="s">
        <v>222</v>
      </c>
      <c r="D35" s="80"/>
      <c r="E35" s="88" t="s">
        <v>82</v>
      </c>
      <c r="F35" s="89">
        <v>1</v>
      </c>
      <c r="G35" s="90"/>
      <c r="H35" s="8"/>
      <c r="I35" s="101"/>
      <c r="J35" s="89">
        <f t="shared" ref="J35" si="4">F35*H35</f>
        <v>0</v>
      </c>
    </row>
    <row r="36" spans="1:10" ht="15" customHeight="1">
      <c r="A36" s="65"/>
      <c r="B36" s="66"/>
      <c r="C36" s="108"/>
      <c r="D36" s="80"/>
      <c r="E36" s="91"/>
      <c r="F36" s="84"/>
      <c r="G36" s="85"/>
      <c r="H36" s="97"/>
      <c r="I36" s="98"/>
      <c r="J36" s="84"/>
    </row>
    <row r="37" spans="1:10" ht="30">
      <c r="A37" s="65" t="s">
        <v>138</v>
      </c>
      <c r="B37" s="66"/>
      <c r="C37" s="82" t="s">
        <v>135</v>
      </c>
      <c r="D37" s="80"/>
      <c r="E37" s="110" t="s">
        <v>82</v>
      </c>
      <c r="F37" s="89">
        <v>1</v>
      </c>
      <c r="G37" s="90"/>
      <c r="H37" s="8"/>
      <c r="I37" s="101"/>
      <c r="J37" s="89">
        <f t="shared" ref="J37" si="5">F37*H37</f>
        <v>0</v>
      </c>
    </row>
    <row r="38" spans="1:10" ht="27.75" customHeight="1">
      <c r="A38" s="65"/>
      <c r="B38" s="66"/>
      <c r="C38" s="111"/>
      <c r="D38" s="80"/>
      <c r="E38" s="91"/>
      <c r="F38" s="84"/>
      <c r="G38" s="80"/>
      <c r="H38" s="91"/>
      <c r="I38" s="83"/>
      <c r="J38" s="83"/>
    </row>
    <row r="39" spans="1:10" ht="14.25" customHeight="1">
      <c r="A39" s="112" t="s">
        <v>83</v>
      </c>
      <c r="B39" s="112"/>
      <c r="C39" s="112"/>
      <c r="D39" s="112"/>
      <c r="E39" s="112"/>
      <c r="F39" s="113">
        <f>SUM(J10:J37)</f>
        <v>0</v>
      </c>
      <c r="G39" s="113"/>
      <c r="H39" s="113"/>
      <c r="I39" s="113"/>
      <c r="J39" s="113"/>
    </row>
    <row r="40" spans="1:10" ht="15" customHeight="1">
      <c r="A40" s="102"/>
    </row>
    <row r="41" spans="1:10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34.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>
      <c r="A43" s="114" t="s">
        <v>30</v>
      </c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s="16" customFormat="1" ht="14.25" customHeight="1">
      <c r="A44" s="61"/>
      <c r="B44" s="62"/>
      <c r="C44" s="62"/>
      <c r="D44" s="63"/>
      <c r="E44" s="61"/>
      <c r="F44" s="64"/>
      <c r="G44" s="62"/>
      <c r="H44" s="61"/>
      <c r="I44" s="61"/>
      <c r="J44" s="61"/>
    </row>
    <row r="45" spans="1:10" ht="105" customHeight="1">
      <c r="A45" s="65" t="s">
        <v>66</v>
      </c>
      <c r="B45" s="66"/>
      <c r="C45" s="67" t="s">
        <v>86</v>
      </c>
      <c r="D45" s="67"/>
      <c r="E45" s="67"/>
      <c r="F45" s="67"/>
      <c r="G45" s="67"/>
      <c r="H45" s="67"/>
      <c r="I45" s="67"/>
      <c r="J45" s="67"/>
    </row>
    <row r="46" spans="1:10">
      <c r="A46" s="65"/>
      <c r="B46" s="66"/>
      <c r="C46" s="115"/>
      <c r="D46" s="115"/>
      <c r="E46" s="72"/>
      <c r="F46" s="72"/>
      <c r="G46" s="115"/>
      <c r="H46" s="72"/>
      <c r="I46" s="72"/>
      <c r="J46" s="72"/>
    </row>
    <row r="47" spans="1:10">
      <c r="A47" s="73" t="s">
        <v>25</v>
      </c>
      <c r="B47" s="78"/>
      <c r="C47" s="77" t="s">
        <v>18</v>
      </c>
      <c r="D47" s="78"/>
      <c r="E47" s="76" t="s">
        <v>31</v>
      </c>
      <c r="F47" s="77" t="s">
        <v>19</v>
      </c>
      <c r="G47" s="78"/>
      <c r="H47" s="76" t="s">
        <v>32</v>
      </c>
      <c r="I47" s="78"/>
      <c r="J47" s="76" t="s">
        <v>28</v>
      </c>
    </row>
    <row r="48" spans="1:10">
      <c r="A48" s="73"/>
      <c r="B48" s="78"/>
      <c r="C48" s="77"/>
      <c r="D48" s="78"/>
      <c r="E48" s="77"/>
      <c r="F48" s="77"/>
      <c r="G48" s="78"/>
      <c r="H48" s="77"/>
      <c r="I48" s="78"/>
      <c r="J48" s="77"/>
    </row>
    <row r="49" spans="1:10">
      <c r="C49" s="103"/>
      <c r="G49" s="103"/>
      <c r="H49" s="116"/>
      <c r="I49" s="116"/>
      <c r="J49" s="84">
        <f t="shared" ref="J49:J50" si="6">F49*H49</f>
        <v>0</v>
      </c>
    </row>
    <row r="50" spans="1:10" ht="60">
      <c r="A50" s="65" t="s">
        <v>57</v>
      </c>
      <c r="B50" s="66"/>
      <c r="C50" s="82" t="s">
        <v>166</v>
      </c>
      <c r="D50" s="80"/>
      <c r="E50" s="117" t="s">
        <v>164</v>
      </c>
      <c r="F50" s="89">
        <v>10</v>
      </c>
      <c r="G50" s="90"/>
      <c r="H50" s="9"/>
      <c r="I50" s="89"/>
      <c r="J50" s="89">
        <f t="shared" si="6"/>
        <v>0</v>
      </c>
    </row>
    <row r="51" spans="1:10" ht="15" customHeight="1">
      <c r="C51" s="103"/>
      <c r="G51" s="103"/>
      <c r="H51" s="116"/>
      <c r="I51" s="116"/>
      <c r="J51" s="84"/>
    </row>
    <row r="52" spans="1:10" ht="90">
      <c r="A52" s="65" t="s">
        <v>58</v>
      </c>
      <c r="B52" s="66"/>
      <c r="C52" s="5" t="s">
        <v>168</v>
      </c>
      <c r="D52" s="80"/>
      <c r="E52" s="117" t="s">
        <v>164</v>
      </c>
      <c r="F52" s="89">
        <v>5</v>
      </c>
      <c r="G52" s="90"/>
      <c r="H52" s="9"/>
      <c r="I52" s="89"/>
      <c r="J52" s="89">
        <f t="shared" ref="J52" si="7">F52*H52</f>
        <v>0</v>
      </c>
    </row>
    <row r="53" spans="1:10">
      <c r="A53" s="65"/>
      <c r="B53" s="66"/>
      <c r="C53" s="108"/>
      <c r="D53" s="80"/>
      <c r="E53" s="83"/>
      <c r="F53" s="84"/>
      <c r="G53" s="85"/>
      <c r="H53" s="84"/>
      <c r="I53" s="84"/>
      <c r="J53" s="84"/>
    </row>
    <row r="54" spans="1:10" ht="105">
      <c r="A54" s="65" t="s">
        <v>67</v>
      </c>
      <c r="B54" s="66"/>
      <c r="C54" s="82" t="s">
        <v>167</v>
      </c>
      <c r="D54" s="85"/>
      <c r="E54" s="118" t="s">
        <v>123</v>
      </c>
      <c r="F54" s="89">
        <v>32.65</v>
      </c>
      <c r="G54" s="90"/>
      <c r="H54" s="9"/>
      <c r="I54" s="89"/>
      <c r="J54" s="89">
        <f t="shared" ref="J54" si="8">F54*H54</f>
        <v>0</v>
      </c>
    </row>
    <row r="55" spans="1:10">
      <c r="A55" s="65"/>
      <c r="B55" s="66"/>
      <c r="C55" s="108"/>
      <c r="D55" s="80"/>
      <c r="E55" s="83"/>
      <c r="F55" s="84"/>
      <c r="G55" s="85"/>
      <c r="H55" s="84"/>
      <c r="I55" s="84"/>
      <c r="J55" s="84"/>
    </row>
    <row r="56" spans="1:10" ht="60">
      <c r="A56" s="65" t="s">
        <v>68</v>
      </c>
      <c r="B56" s="66"/>
      <c r="C56" s="82" t="s">
        <v>172</v>
      </c>
      <c r="D56" s="80"/>
      <c r="E56" s="117" t="s">
        <v>164</v>
      </c>
      <c r="F56" s="89">
        <v>3</v>
      </c>
      <c r="G56" s="90"/>
      <c r="H56" s="9"/>
      <c r="I56" s="89"/>
      <c r="J56" s="89">
        <f t="shared" ref="J56" si="9">F56*H56</f>
        <v>0</v>
      </c>
    </row>
    <row r="57" spans="1:10">
      <c r="A57" s="65"/>
      <c r="B57" s="66"/>
      <c r="C57" s="108"/>
      <c r="D57" s="80"/>
      <c r="E57" s="83"/>
      <c r="F57" s="84"/>
      <c r="G57" s="85"/>
      <c r="H57" s="84"/>
      <c r="I57" s="84"/>
      <c r="J57" s="84"/>
    </row>
    <row r="58" spans="1:10" ht="76.5" customHeight="1">
      <c r="A58" s="65" t="s">
        <v>88</v>
      </c>
      <c r="B58" s="66"/>
      <c r="C58" s="82" t="s">
        <v>169</v>
      </c>
      <c r="D58" s="80"/>
      <c r="E58" s="117" t="s">
        <v>89</v>
      </c>
      <c r="F58" s="89">
        <v>8.3000000000000007</v>
      </c>
      <c r="G58" s="90"/>
      <c r="H58" s="9"/>
      <c r="I58" s="89"/>
      <c r="J58" s="89">
        <f t="shared" ref="J58" si="10">F58*H58</f>
        <v>0</v>
      </c>
    </row>
    <row r="59" spans="1:10">
      <c r="C59" s="103"/>
      <c r="G59" s="103"/>
      <c r="H59" s="116"/>
      <c r="I59" s="116"/>
      <c r="J59" s="84">
        <f t="shared" ref="J59" si="11">F59*H59</f>
        <v>0</v>
      </c>
    </row>
    <row r="60" spans="1:10" ht="195">
      <c r="A60" s="65" t="s">
        <v>144</v>
      </c>
      <c r="C60" s="119" t="s">
        <v>145</v>
      </c>
      <c r="E60" s="83"/>
      <c r="F60" s="120"/>
      <c r="G60" s="121"/>
      <c r="H60" s="120"/>
      <c r="I60" s="120"/>
      <c r="J60" s="120"/>
    </row>
    <row r="61" spans="1:10">
      <c r="C61" s="103"/>
      <c r="G61" s="103"/>
      <c r="H61" s="116"/>
      <c r="I61" s="116"/>
      <c r="J61" s="84">
        <f t="shared" ref="J61:J64" si="12">F61*H61</f>
        <v>0</v>
      </c>
    </row>
    <row r="62" spans="1:10">
      <c r="A62" s="102"/>
      <c r="C62" s="122" t="s">
        <v>212</v>
      </c>
      <c r="E62" s="117" t="s">
        <v>79</v>
      </c>
      <c r="F62" s="123">
        <v>1</v>
      </c>
      <c r="G62" s="124"/>
      <c r="H62" s="10"/>
      <c r="I62" s="123"/>
      <c r="J62" s="89">
        <f t="shared" si="12"/>
        <v>0</v>
      </c>
    </row>
    <row r="63" spans="1:10" ht="24" customHeight="1">
      <c r="A63" s="102"/>
      <c r="C63" s="122" t="s">
        <v>170</v>
      </c>
      <c r="E63" s="117" t="s">
        <v>79</v>
      </c>
      <c r="F63" s="123">
        <v>1</v>
      </c>
      <c r="G63" s="124"/>
      <c r="H63" s="10"/>
      <c r="I63" s="123"/>
      <c r="J63" s="89">
        <f t="shared" si="12"/>
        <v>0</v>
      </c>
    </row>
    <row r="64" spans="1:10" ht="24" customHeight="1">
      <c r="C64" s="12" t="s">
        <v>213</v>
      </c>
      <c r="D64" s="13"/>
      <c r="E64" s="117" t="s">
        <v>87</v>
      </c>
      <c r="F64" s="89">
        <v>3</v>
      </c>
      <c r="G64" s="90"/>
      <c r="H64" s="9"/>
      <c r="I64" s="89"/>
      <c r="J64" s="89">
        <f t="shared" si="12"/>
        <v>0</v>
      </c>
    </row>
    <row r="65" spans="1:10" ht="12" customHeight="1">
      <c r="C65" s="17"/>
      <c r="D65" s="13"/>
      <c r="E65" s="83"/>
      <c r="F65" s="84"/>
      <c r="G65" s="85"/>
      <c r="H65" s="84"/>
      <c r="I65" s="84"/>
      <c r="J65" s="84"/>
    </row>
    <row r="66" spans="1:10" ht="21.75" customHeight="1">
      <c r="A66" s="65" t="s">
        <v>244</v>
      </c>
      <c r="B66" s="66"/>
      <c r="C66" s="108" t="s">
        <v>90</v>
      </c>
      <c r="D66" s="80"/>
      <c r="E66" s="117" t="s">
        <v>79</v>
      </c>
      <c r="F66" s="89">
        <v>1</v>
      </c>
      <c r="G66" s="90"/>
      <c r="H66" s="9"/>
      <c r="I66" s="89"/>
      <c r="J66" s="89">
        <f t="shared" ref="J66" si="13">F66*H66</f>
        <v>0</v>
      </c>
    </row>
    <row r="67" spans="1:10" ht="22.5" customHeight="1"/>
    <row r="68" spans="1:10">
      <c r="A68" s="112" t="s">
        <v>91</v>
      </c>
      <c r="B68" s="112"/>
      <c r="C68" s="112"/>
      <c r="D68" s="112"/>
      <c r="E68" s="112"/>
      <c r="F68" s="113">
        <f>SUM(J49:J66)</f>
        <v>0</v>
      </c>
      <c r="G68" s="113"/>
      <c r="H68" s="113"/>
      <c r="I68" s="113"/>
      <c r="J68" s="113"/>
    </row>
    <row r="69" spans="1:10" ht="19.5" customHeight="1">
      <c r="A69" s="102"/>
    </row>
    <row r="71" spans="1:10" ht="15" customHeight="1">
      <c r="A71" s="59" t="s">
        <v>171</v>
      </c>
      <c r="B71" s="59"/>
      <c r="C71" s="59"/>
      <c r="D71" s="59"/>
      <c r="E71" s="59"/>
      <c r="F71" s="59"/>
      <c r="G71" s="59"/>
      <c r="H71" s="59"/>
      <c r="I71" s="59"/>
      <c r="J71" s="59"/>
    </row>
    <row r="72" spans="1:10" ht="34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</row>
    <row r="73" spans="1:10" ht="15" customHeight="1">
      <c r="A73" s="114" t="s">
        <v>92</v>
      </c>
      <c r="B73" s="114"/>
      <c r="C73" s="114"/>
      <c r="D73" s="114"/>
      <c r="E73" s="114"/>
      <c r="F73" s="114"/>
      <c r="G73" s="114"/>
      <c r="H73" s="114"/>
      <c r="I73" s="114"/>
      <c r="J73" s="114"/>
    </row>
    <row r="74" spans="1:10" ht="12" hidden="1" customHeight="1">
      <c r="A74" s="61"/>
      <c r="B74" s="62"/>
      <c r="C74" s="62"/>
      <c r="D74" s="63"/>
      <c r="E74" s="61"/>
      <c r="F74" s="64"/>
      <c r="G74" s="62"/>
      <c r="H74" s="61"/>
      <c r="I74" s="61"/>
      <c r="J74" s="61"/>
    </row>
    <row r="75" spans="1:10" s="16" customFormat="1" ht="14.25" customHeight="1">
      <c r="A75" s="61"/>
      <c r="B75" s="62"/>
      <c r="C75" s="62"/>
      <c r="D75" s="63"/>
      <c r="E75" s="61"/>
      <c r="F75" s="64"/>
      <c r="G75" s="62"/>
      <c r="H75" s="61"/>
      <c r="I75" s="61"/>
      <c r="J75" s="61"/>
    </row>
    <row r="76" spans="1:10" ht="83.25" customHeight="1">
      <c r="A76" s="65" t="s">
        <v>69</v>
      </c>
      <c r="B76" s="66"/>
      <c r="C76" s="67" t="s">
        <v>130</v>
      </c>
      <c r="D76" s="67"/>
      <c r="E76" s="67"/>
      <c r="F76" s="67"/>
      <c r="G76" s="67"/>
      <c r="H76" s="67"/>
      <c r="I76" s="67"/>
      <c r="J76" s="67"/>
    </row>
    <row r="77" spans="1:10" ht="17.25" customHeight="1">
      <c r="A77" s="65"/>
      <c r="B77" s="66"/>
      <c r="C77" s="115"/>
      <c r="D77" s="115"/>
      <c r="E77" s="72"/>
      <c r="F77" s="72"/>
      <c r="G77" s="115"/>
      <c r="H77" s="72"/>
      <c r="I77" s="72"/>
      <c r="J77" s="72"/>
    </row>
    <row r="78" spans="1:10" ht="15" customHeight="1">
      <c r="A78" s="73" t="s">
        <v>25</v>
      </c>
      <c r="B78" s="78"/>
      <c r="C78" s="77" t="s">
        <v>18</v>
      </c>
      <c r="D78" s="78"/>
      <c r="E78" s="76" t="s">
        <v>31</v>
      </c>
      <c r="F78" s="77" t="s">
        <v>19</v>
      </c>
      <c r="G78" s="78"/>
      <c r="H78" s="76" t="s">
        <v>32</v>
      </c>
      <c r="I78" s="78"/>
      <c r="J78" s="76" t="s">
        <v>28</v>
      </c>
    </row>
    <row r="79" spans="1:10" ht="15" customHeight="1">
      <c r="A79" s="73"/>
      <c r="B79" s="78"/>
      <c r="C79" s="77"/>
      <c r="D79" s="78"/>
      <c r="E79" s="77"/>
      <c r="F79" s="77"/>
      <c r="G79" s="78"/>
      <c r="H79" s="77"/>
      <c r="I79" s="78"/>
      <c r="J79" s="77"/>
    </row>
    <row r="80" spans="1:10" ht="15" customHeight="1"/>
    <row r="81" spans="1:10" ht="111.75" customHeight="1">
      <c r="A81" s="65" t="s">
        <v>59</v>
      </c>
      <c r="B81" s="66"/>
      <c r="C81" s="18" t="s">
        <v>127</v>
      </c>
      <c r="D81" s="80"/>
      <c r="E81" s="83"/>
      <c r="F81" s="84"/>
      <c r="G81" s="85"/>
      <c r="H81" s="84"/>
      <c r="I81" s="84"/>
      <c r="J81" s="84">
        <f>F81*H81</f>
        <v>0</v>
      </c>
    </row>
    <row r="82" spans="1:10">
      <c r="A82" s="65"/>
      <c r="B82" s="66"/>
      <c r="C82" s="108" t="s">
        <v>241</v>
      </c>
      <c r="D82" s="80"/>
      <c r="E82" s="88" t="s">
        <v>79</v>
      </c>
      <c r="F82" s="89">
        <v>1</v>
      </c>
      <c r="G82" s="90"/>
      <c r="H82" s="7"/>
      <c r="I82" s="89"/>
      <c r="J82" s="89">
        <f t="shared" ref="J82" si="14">F82*H82</f>
        <v>0</v>
      </c>
    </row>
    <row r="83" spans="1:10" s="6" customFormat="1" ht="11.25" customHeight="1">
      <c r="A83" s="105"/>
      <c r="B83" s="26"/>
      <c r="C83" s="26"/>
      <c r="D83" s="104"/>
      <c r="E83" s="105"/>
      <c r="F83" s="106"/>
      <c r="G83" s="26"/>
      <c r="H83" s="105"/>
      <c r="I83" s="105"/>
      <c r="J83" s="105"/>
    </row>
    <row r="84" spans="1:10" ht="225">
      <c r="A84" s="65" t="s">
        <v>143</v>
      </c>
      <c r="B84" s="66"/>
      <c r="C84" s="19" t="s">
        <v>173</v>
      </c>
      <c r="D84" s="80"/>
      <c r="E84" s="83"/>
      <c r="F84" s="84"/>
      <c r="G84" s="80"/>
      <c r="H84" s="94"/>
      <c r="I84" s="94"/>
      <c r="J84" s="94"/>
    </row>
    <row r="85" spans="1:10" ht="30" customHeight="1">
      <c r="A85" s="65"/>
      <c r="B85" s="66"/>
      <c r="C85" s="125" t="s">
        <v>175</v>
      </c>
      <c r="D85" s="80"/>
      <c r="E85" s="88" t="s">
        <v>79</v>
      </c>
      <c r="F85" s="89">
        <v>1</v>
      </c>
      <c r="G85" s="126"/>
      <c r="H85" s="7"/>
      <c r="I85" s="127"/>
      <c r="J85" s="89">
        <f t="shared" ref="J85:J88" si="15">F85*H85</f>
        <v>0</v>
      </c>
    </row>
    <row r="86" spans="1:10" ht="30" customHeight="1">
      <c r="A86" s="65"/>
      <c r="B86" s="66"/>
      <c r="C86" s="125" t="s">
        <v>174</v>
      </c>
      <c r="D86" s="80"/>
      <c r="E86" s="88" t="s">
        <v>79</v>
      </c>
      <c r="F86" s="89">
        <v>1</v>
      </c>
      <c r="G86" s="126"/>
      <c r="H86" s="7"/>
      <c r="I86" s="127"/>
      <c r="J86" s="89">
        <f t="shared" si="15"/>
        <v>0</v>
      </c>
    </row>
    <row r="87" spans="1:10" ht="30">
      <c r="A87" s="65"/>
      <c r="B87" s="66"/>
      <c r="C87" s="125" t="s">
        <v>176</v>
      </c>
      <c r="D87" s="80"/>
      <c r="E87" s="88" t="s">
        <v>79</v>
      </c>
      <c r="F87" s="89">
        <v>1</v>
      </c>
      <c r="G87" s="126"/>
      <c r="H87" s="7"/>
      <c r="I87" s="127"/>
      <c r="J87" s="89">
        <f t="shared" si="15"/>
        <v>0</v>
      </c>
    </row>
    <row r="88" spans="1:10" ht="30">
      <c r="A88" s="65"/>
      <c r="B88" s="66"/>
      <c r="C88" s="125" t="s">
        <v>177</v>
      </c>
      <c r="D88" s="80"/>
      <c r="E88" s="88" t="s">
        <v>79</v>
      </c>
      <c r="F88" s="89">
        <v>2</v>
      </c>
      <c r="G88" s="126"/>
      <c r="H88" s="7"/>
      <c r="I88" s="127"/>
      <c r="J88" s="89">
        <f t="shared" si="15"/>
        <v>0</v>
      </c>
    </row>
    <row r="89" spans="1:10">
      <c r="C89" s="103"/>
      <c r="G89" s="103"/>
      <c r="H89" s="106"/>
      <c r="I89" s="106"/>
      <c r="J89" s="106"/>
    </row>
    <row r="90" spans="1:10" ht="11.25" customHeight="1"/>
    <row r="91" spans="1:10" ht="15" customHeight="1">
      <c r="A91" s="112" t="s">
        <v>93</v>
      </c>
      <c r="B91" s="112"/>
      <c r="C91" s="112"/>
      <c r="D91" s="112"/>
      <c r="E91" s="112"/>
      <c r="F91" s="113">
        <f>SUM(J81:J89)</f>
        <v>0</v>
      </c>
      <c r="G91" s="113"/>
      <c r="H91" s="113"/>
      <c r="I91" s="113"/>
      <c r="J91" s="113"/>
    </row>
    <row r="92" spans="1:10" ht="17.25" customHeight="1"/>
    <row r="93" spans="1:10" ht="15" customHeight="1">
      <c r="A93" s="59" t="s">
        <v>178</v>
      </c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34.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ht="15.75" customHeight="1">
      <c r="A95" s="114" t="s">
        <v>94</v>
      </c>
      <c r="B95" s="114"/>
      <c r="C95" s="114"/>
      <c r="D95" s="114"/>
      <c r="E95" s="114"/>
      <c r="F95" s="114"/>
      <c r="G95" s="114"/>
      <c r="H95" s="114"/>
      <c r="I95" s="114"/>
      <c r="J95" s="114"/>
    </row>
    <row r="96" spans="1:10" s="16" customFormat="1" ht="14.25" customHeight="1">
      <c r="A96" s="61"/>
      <c r="B96" s="62"/>
      <c r="C96" s="62"/>
      <c r="D96" s="63"/>
      <c r="E96" s="61"/>
      <c r="F96" s="64"/>
      <c r="G96" s="62"/>
      <c r="H96" s="61"/>
      <c r="I96" s="61"/>
      <c r="J96" s="61"/>
    </row>
    <row r="97" spans="1:10" ht="105" customHeight="1">
      <c r="A97" s="65" t="s">
        <v>70</v>
      </c>
      <c r="B97" s="66"/>
      <c r="C97" s="67" t="s">
        <v>95</v>
      </c>
      <c r="D97" s="67"/>
      <c r="E97" s="67"/>
      <c r="F97" s="67"/>
      <c r="G97" s="67"/>
      <c r="H97" s="67"/>
      <c r="I97" s="67"/>
      <c r="J97" s="67"/>
    </row>
    <row r="98" spans="1:10">
      <c r="A98" s="65"/>
      <c r="B98" s="66"/>
      <c r="C98" s="115"/>
      <c r="D98" s="115"/>
      <c r="E98" s="72"/>
      <c r="F98" s="72"/>
      <c r="G98" s="115"/>
      <c r="H98" s="72"/>
      <c r="I98" s="72"/>
      <c r="J98" s="72"/>
    </row>
    <row r="99" spans="1:10" ht="15" customHeight="1">
      <c r="A99" s="73" t="s">
        <v>25</v>
      </c>
      <c r="B99" s="78"/>
      <c r="C99" s="77" t="s">
        <v>18</v>
      </c>
      <c r="D99" s="78"/>
      <c r="E99" s="76" t="s">
        <v>31</v>
      </c>
      <c r="F99" s="77" t="s">
        <v>19</v>
      </c>
      <c r="G99" s="78"/>
      <c r="H99" s="76" t="s">
        <v>32</v>
      </c>
      <c r="I99" s="78"/>
      <c r="J99" s="76" t="s">
        <v>28</v>
      </c>
    </row>
    <row r="100" spans="1:10" ht="15" customHeight="1">
      <c r="A100" s="73"/>
      <c r="B100" s="78"/>
      <c r="C100" s="77"/>
      <c r="D100" s="78"/>
      <c r="E100" s="77"/>
      <c r="F100" s="77"/>
      <c r="G100" s="78"/>
      <c r="H100" s="77"/>
      <c r="I100" s="78"/>
      <c r="J100" s="77"/>
    </row>
    <row r="101" spans="1:10" ht="18.75" customHeight="1"/>
    <row r="102" spans="1:10" ht="91.5" customHeight="1">
      <c r="A102" s="65" t="s">
        <v>125</v>
      </c>
      <c r="B102" s="66"/>
      <c r="C102" s="128" t="s">
        <v>230</v>
      </c>
      <c r="D102" s="80"/>
      <c r="E102" s="83"/>
      <c r="F102" s="84"/>
      <c r="G102" s="85"/>
      <c r="H102" s="86"/>
      <c r="I102" s="86"/>
      <c r="J102" s="86"/>
    </row>
    <row r="103" spans="1:10">
      <c r="A103" s="65"/>
      <c r="B103" s="66"/>
      <c r="C103" s="128"/>
    </row>
    <row r="104" spans="1:10">
      <c r="A104" s="65"/>
      <c r="B104" s="66"/>
      <c r="C104" s="87" t="s">
        <v>96</v>
      </c>
      <c r="D104" s="80"/>
      <c r="E104" s="88" t="s">
        <v>164</v>
      </c>
      <c r="F104" s="89">
        <v>19.21</v>
      </c>
      <c r="G104" s="90"/>
      <c r="H104" s="7"/>
      <c r="I104" s="89"/>
      <c r="J104" s="89">
        <f t="shared" ref="J104:J105" si="16">F104*H104</f>
        <v>0</v>
      </c>
    </row>
    <row r="105" spans="1:10">
      <c r="C105" s="87" t="s">
        <v>146</v>
      </c>
      <c r="D105" s="80"/>
      <c r="E105" s="129" t="s">
        <v>87</v>
      </c>
      <c r="F105" s="130">
        <v>34.9</v>
      </c>
      <c r="G105" s="131"/>
      <c r="H105" s="11"/>
      <c r="I105" s="130"/>
      <c r="J105" s="89">
        <f t="shared" si="16"/>
        <v>0</v>
      </c>
    </row>
    <row r="106" spans="1:10" s="16" customFormat="1">
      <c r="A106" s="105"/>
      <c r="B106" s="26"/>
      <c r="C106" s="103"/>
      <c r="D106" s="104"/>
      <c r="E106" s="105"/>
      <c r="F106" s="106"/>
      <c r="G106" s="103"/>
      <c r="H106" s="116"/>
      <c r="I106" s="116"/>
      <c r="J106" s="116"/>
    </row>
    <row r="107" spans="1:10" ht="90">
      <c r="A107" s="65" t="s">
        <v>118</v>
      </c>
      <c r="B107" s="66"/>
      <c r="C107" s="82" t="s">
        <v>235</v>
      </c>
      <c r="D107" s="80"/>
      <c r="E107" s="83"/>
      <c r="F107" s="84"/>
      <c r="G107" s="85"/>
      <c r="H107" s="84"/>
      <c r="I107" s="84"/>
      <c r="J107" s="84"/>
    </row>
    <row r="108" spans="1:10">
      <c r="C108" s="103"/>
      <c r="G108" s="103"/>
      <c r="H108" s="116"/>
      <c r="I108" s="116"/>
      <c r="J108" s="116"/>
    </row>
    <row r="109" spans="1:10" ht="45">
      <c r="A109" s="65"/>
      <c r="B109" s="66"/>
      <c r="C109" s="87" t="s">
        <v>234</v>
      </c>
      <c r="D109" s="85"/>
      <c r="E109" s="132"/>
      <c r="F109" s="84"/>
      <c r="G109" s="85"/>
      <c r="H109" s="133"/>
      <c r="I109" s="84"/>
      <c r="J109" s="84"/>
    </row>
    <row r="110" spans="1:10" ht="18" customHeight="1">
      <c r="A110" s="65"/>
      <c r="B110" s="66"/>
      <c r="C110" s="87"/>
      <c r="D110" s="85"/>
      <c r="E110" s="100" t="s">
        <v>164</v>
      </c>
      <c r="F110" s="89">
        <v>4.5</v>
      </c>
      <c r="G110" s="90"/>
      <c r="H110" s="7"/>
      <c r="I110" s="89"/>
      <c r="J110" s="89">
        <f t="shared" ref="J110" si="17">F110*H110</f>
        <v>0</v>
      </c>
    </row>
    <row r="111" spans="1:10" s="16" customFormat="1" ht="30">
      <c r="A111" s="65"/>
      <c r="B111" s="66"/>
      <c r="C111" s="87" t="s">
        <v>236</v>
      </c>
      <c r="D111" s="85"/>
      <c r="E111" s="132"/>
      <c r="F111" s="84"/>
      <c r="G111" s="85"/>
      <c r="H111" s="133"/>
      <c r="I111" s="84"/>
      <c r="J111" s="84"/>
    </row>
    <row r="112" spans="1:10" s="16" customFormat="1" ht="18" customHeight="1">
      <c r="A112" s="65"/>
      <c r="B112" s="66"/>
      <c r="C112" s="87"/>
      <c r="D112" s="85"/>
      <c r="E112" s="100" t="s">
        <v>164</v>
      </c>
      <c r="F112" s="89">
        <v>4.16</v>
      </c>
      <c r="G112" s="90"/>
      <c r="H112" s="7"/>
      <c r="I112" s="89"/>
      <c r="J112" s="89">
        <f t="shared" ref="J112" si="18">F112*H112</f>
        <v>0</v>
      </c>
    </row>
    <row r="113" spans="1:10" ht="13.5" customHeight="1"/>
    <row r="114" spans="1:10" ht="15" customHeight="1">
      <c r="A114" s="112" t="s">
        <v>97</v>
      </c>
      <c r="B114" s="112"/>
      <c r="C114" s="112"/>
      <c r="D114" s="112"/>
      <c r="E114" s="112"/>
      <c r="F114" s="113">
        <f>SUM(J101:J112)</f>
        <v>0</v>
      </c>
      <c r="G114" s="113"/>
      <c r="H114" s="113"/>
      <c r="I114" s="113"/>
      <c r="J114" s="113"/>
    </row>
    <row r="115" spans="1:10" ht="15" customHeight="1"/>
    <row r="116" spans="1:10" ht="15" customHeight="1">
      <c r="A116" s="59" t="s">
        <v>179</v>
      </c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34.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15" customHeight="1">
      <c r="A118" s="114" t="s">
        <v>98</v>
      </c>
      <c r="B118" s="114"/>
      <c r="C118" s="114"/>
      <c r="D118" s="114"/>
      <c r="E118" s="114"/>
      <c r="F118" s="114"/>
      <c r="G118" s="114"/>
      <c r="H118" s="114"/>
      <c r="I118" s="114"/>
      <c r="J118" s="114"/>
    </row>
    <row r="119" spans="1:10" s="16" customFormat="1" ht="14.25" customHeight="1">
      <c r="A119" s="61"/>
      <c r="B119" s="62"/>
      <c r="C119" s="62"/>
      <c r="D119" s="63"/>
      <c r="E119" s="61"/>
      <c r="F119" s="64"/>
      <c r="G119" s="62"/>
      <c r="H119" s="61"/>
      <c r="I119" s="61"/>
      <c r="J119" s="61"/>
    </row>
    <row r="120" spans="1:10" s="20" customFormat="1" ht="105" customHeight="1">
      <c r="A120" s="134" t="s">
        <v>71</v>
      </c>
      <c r="B120" s="135"/>
      <c r="C120" s="67" t="s">
        <v>99</v>
      </c>
      <c r="D120" s="67"/>
      <c r="E120" s="67"/>
      <c r="F120" s="67"/>
      <c r="G120" s="67"/>
      <c r="H120" s="67"/>
      <c r="I120" s="67"/>
      <c r="J120" s="67"/>
    </row>
    <row r="121" spans="1:10" ht="16.5" customHeight="1">
      <c r="A121" s="65"/>
      <c r="B121" s="66"/>
      <c r="C121" s="115"/>
      <c r="D121" s="115"/>
      <c r="E121" s="72"/>
      <c r="F121" s="72"/>
      <c r="G121" s="115"/>
      <c r="H121" s="72"/>
      <c r="I121" s="72"/>
      <c r="J121" s="72"/>
    </row>
    <row r="122" spans="1:10">
      <c r="A122" s="73" t="s">
        <v>25</v>
      </c>
      <c r="B122" s="78"/>
      <c r="C122" s="77" t="s">
        <v>18</v>
      </c>
      <c r="D122" s="78"/>
      <c r="E122" s="76" t="s">
        <v>31</v>
      </c>
      <c r="F122" s="77" t="s">
        <v>19</v>
      </c>
      <c r="G122" s="78"/>
      <c r="H122" s="76" t="s">
        <v>32</v>
      </c>
      <c r="I122" s="78"/>
      <c r="J122" s="76" t="s">
        <v>28</v>
      </c>
    </row>
    <row r="123" spans="1:10">
      <c r="A123" s="73"/>
      <c r="B123" s="78"/>
      <c r="C123" s="77"/>
      <c r="D123" s="78"/>
      <c r="E123" s="77"/>
      <c r="F123" s="77"/>
      <c r="G123" s="78"/>
      <c r="H123" s="77"/>
      <c r="I123" s="78"/>
      <c r="J123" s="77"/>
    </row>
    <row r="126" spans="1:10" s="16" customFormat="1" ht="93" customHeight="1">
      <c r="A126" s="65" t="s">
        <v>63</v>
      </c>
      <c r="B126" s="66"/>
      <c r="C126" s="109" t="s">
        <v>223</v>
      </c>
      <c r="D126" s="80"/>
      <c r="E126" s="83"/>
      <c r="F126" s="84"/>
      <c r="G126" s="85"/>
      <c r="H126" s="86"/>
      <c r="I126" s="86"/>
      <c r="J126" s="86"/>
    </row>
    <row r="127" spans="1:10" s="16" customFormat="1" ht="18.75" customHeight="1">
      <c r="A127" s="65"/>
      <c r="B127" s="66"/>
      <c r="C127" s="87" t="s">
        <v>100</v>
      </c>
      <c r="D127" s="80"/>
      <c r="E127" s="88" t="s">
        <v>164</v>
      </c>
      <c r="F127" s="89">
        <v>30.5</v>
      </c>
      <c r="G127" s="90"/>
      <c r="H127" s="7"/>
      <c r="I127" s="89"/>
      <c r="J127" s="89">
        <f t="shared" ref="J127:J128" si="19">F127*H127</f>
        <v>0</v>
      </c>
    </row>
    <row r="128" spans="1:10" s="16" customFormat="1">
      <c r="A128" s="65"/>
      <c r="B128" s="66"/>
      <c r="C128" s="87" t="s">
        <v>101</v>
      </c>
      <c r="D128" s="80"/>
      <c r="E128" s="88" t="s">
        <v>123</v>
      </c>
      <c r="F128" s="89">
        <v>40.36</v>
      </c>
      <c r="G128" s="90"/>
      <c r="H128" s="7"/>
      <c r="I128" s="89"/>
      <c r="J128" s="89">
        <f t="shared" si="19"/>
        <v>0</v>
      </c>
    </row>
    <row r="129" spans="1:10" s="16" customFormat="1">
      <c r="A129" s="105"/>
      <c r="B129" s="26"/>
      <c r="C129" s="26"/>
      <c r="D129" s="104"/>
      <c r="E129" s="105"/>
      <c r="F129" s="106"/>
      <c r="G129" s="26"/>
      <c r="H129" s="105"/>
      <c r="I129" s="105"/>
      <c r="J129" s="105"/>
    </row>
    <row r="130" spans="1:10" s="16" customFormat="1" ht="120" customHeight="1">
      <c r="A130" s="65" t="s">
        <v>242</v>
      </c>
      <c r="B130" s="66"/>
      <c r="C130" s="109" t="s">
        <v>227</v>
      </c>
      <c r="D130" s="80"/>
      <c r="E130" s="83"/>
      <c r="F130" s="84"/>
      <c r="G130" s="85"/>
      <c r="H130" s="86"/>
      <c r="I130" s="86"/>
      <c r="J130" s="86"/>
    </row>
    <row r="131" spans="1:10" s="16" customFormat="1" ht="18.75" customHeight="1">
      <c r="A131" s="65"/>
      <c r="B131" s="66"/>
      <c r="C131" s="87" t="s">
        <v>231</v>
      </c>
      <c r="D131" s="80"/>
      <c r="E131" s="88" t="s">
        <v>164</v>
      </c>
      <c r="F131" s="89">
        <v>15</v>
      </c>
      <c r="G131" s="90"/>
      <c r="H131" s="7"/>
      <c r="I131" s="89"/>
      <c r="J131" s="89">
        <f t="shared" ref="J131:J132" si="20">F131*H131</f>
        <v>0</v>
      </c>
    </row>
    <row r="132" spans="1:10" s="16" customFormat="1" ht="20.25" customHeight="1">
      <c r="A132" s="65"/>
      <c r="B132" s="66"/>
      <c r="C132" s="87" t="s">
        <v>101</v>
      </c>
      <c r="D132" s="80"/>
      <c r="E132" s="88" t="s">
        <v>123</v>
      </c>
      <c r="F132" s="89">
        <v>11.7</v>
      </c>
      <c r="G132" s="90"/>
      <c r="H132" s="7"/>
      <c r="I132" s="89"/>
      <c r="J132" s="89">
        <f t="shared" si="20"/>
        <v>0</v>
      </c>
    </row>
    <row r="134" spans="1:10">
      <c r="A134" s="112" t="s">
        <v>102</v>
      </c>
      <c r="B134" s="112"/>
      <c r="C134" s="112"/>
      <c r="D134" s="112"/>
      <c r="E134" s="112"/>
      <c r="F134" s="113">
        <f>SUM(J126:J132)</f>
        <v>0</v>
      </c>
      <c r="G134" s="113"/>
      <c r="H134" s="113"/>
      <c r="I134" s="113"/>
      <c r="J134" s="113"/>
    </row>
    <row r="135" spans="1:10" ht="21.75" customHeight="1"/>
    <row r="136" spans="1:10" ht="15" customHeight="1">
      <c r="A136" s="59" t="s">
        <v>181</v>
      </c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ht="33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ht="15" customHeight="1">
      <c r="A138" s="114" t="s">
        <v>122</v>
      </c>
      <c r="B138" s="114"/>
      <c r="C138" s="114"/>
      <c r="D138" s="114"/>
      <c r="E138" s="114"/>
      <c r="F138" s="114"/>
      <c r="G138" s="114"/>
      <c r="H138" s="114"/>
      <c r="I138" s="114"/>
      <c r="J138" s="114"/>
    </row>
    <row r="139" spans="1:10" s="16" customFormat="1" ht="14.25" customHeight="1">
      <c r="A139" s="61"/>
      <c r="B139" s="62"/>
      <c r="C139" s="62"/>
      <c r="D139" s="63"/>
      <c r="E139" s="61"/>
      <c r="F139" s="64"/>
      <c r="G139" s="62"/>
      <c r="H139" s="61"/>
      <c r="I139" s="61"/>
      <c r="J139" s="61"/>
    </row>
    <row r="140" spans="1:10" ht="130.5" customHeight="1">
      <c r="A140" s="65" t="s">
        <v>72</v>
      </c>
      <c r="B140" s="66"/>
      <c r="C140" s="67" t="s">
        <v>103</v>
      </c>
      <c r="D140" s="67"/>
      <c r="E140" s="67"/>
      <c r="F140" s="67"/>
      <c r="G140" s="67"/>
      <c r="H140" s="67"/>
      <c r="I140" s="67"/>
      <c r="J140" s="67"/>
    </row>
    <row r="141" spans="1:10" ht="8.25" customHeight="1">
      <c r="A141" s="65"/>
      <c r="B141" s="66"/>
      <c r="C141" s="115"/>
      <c r="D141" s="115"/>
      <c r="E141" s="72"/>
      <c r="F141" s="72"/>
      <c r="G141" s="115"/>
      <c r="H141" s="72"/>
      <c r="I141" s="72"/>
      <c r="J141" s="72"/>
    </row>
    <row r="142" spans="1:10" ht="15" customHeight="1">
      <c r="A142" s="73" t="s">
        <v>25</v>
      </c>
      <c r="B142" s="78"/>
      <c r="C142" s="77" t="s">
        <v>18</v>
      </c>
      <c r="D142" s="78"/>
      <c r="E142" s="76" t="s">
        <v>31</v>
      </c>
      <c r="F142" s="77" t="s">
        <v>19</v>
      </c>
      <c r="G142" s="78"/>
      <c r="H142" s="76" t="s">
        <v>32</v>
      </c>
      <c r="I142" s="78"/>
      <c r="J142" s="76" t="s">
        <v>28</v>
      </c>
    </row>
    <row r="143" spans="1:10" ht="14.25" customHeight="1">
      <c r="A143" s="73"/>
      <c r="B143" s="78"/>
      <c r="C143" s="77"/>
      <c r="D143" s="78"/>
      <c r="E143" s="77"/>
      <c r="F143" s="77"/>
      <c r="G143" s="78"/>
      <c r="H143" s="77"/>
      <c r="I143" s="78"/>
      <c r="J143" s="77"/>
    </row>
    <row r="144" spans="1:10" ht="14.25" customHeight="1"/>
    <row r="145" spans="1:10" ht="123" customHeight="1">
      <c r="A145" s="65" t="s">
        <v>60</v>
      </c>
      <c r="B145" s="66"/>
      <c r="C145" s="5" t="s">
        <v>184</v>
      </c>
      <c r="D145" s="80"/>
      <c r="E145" s="83"/>
      <c r="F145" s="84"/>
      <c r="G145" s="85"/>
      <c r="H145" s="86"/>
      <c r="I145" s="86"/>
      <c r="J145" s="86"/>
    </row>
    <row r="146" spans="1:10" ht="18.75" customHeight="1">
      <c r="A146" s="65"/>
      <c r="B146" s="66"/>
      <c r="C146" s="136" t="s">
        <v>124</v>
      </c>
      <c r="D146" s="80"/>
      <c r="E146" s="88" t="s">
        <v>164</v>
      </c>
      <c r="F146" s="89">
        <v>230</v>
      </c>
      <c r="G146" s="90"/>
      <c r="H146" s="7"/>
      <c r="I146" s="89"/>
      <c r="J146" s="89">
        <f t="shared" ref="J146" si="21">F146*H146</f>
        <v>0</v>
      </c>
    </row>
    <row r="147" spans="1:10" ht="15.75" customHeight="1">
      <c r="C147" s="103"/>
      <c r="G147" s="103"/>
      <c r="H147" s="116"/>
      <c r="I147" s="116"/>
      <c r="J147" s="116"/>
    </row>
    <row r="148" spans="1:10" ht="105">
      <c r="A148" s="65" t="s">
        <v>182</v>
      </c>
      <c r="B148" s="66"/>
      <c r="C148" s="5" t="s">
        <v>185</v>
      </c>
      <c r="D148" s="80"/>
      <c r="E148" s="83"/>
      <c r="F148" s="84"/>
      <c r="G148" s="85"/>
      <c r="H148" s="84"/>
      <c r="I148" s="84"/>
      <c r="J148" s="84"/>
    </row>
    <row r="149" spans="1:10" ht="18.75" customHeight="1">
      <c r="A149" s="65"/>
      <c r="B149" s="66"/>
      <c r="C149" s="136" t="s">
        <v>131</v>
      </c>
      <c r="D149" s="80"/>
      <c r="E149" s="88" t="s">
        <v>164</v>
      </c>
      <c r="F149" s="89">
        <v>72.099999999999994</v>
      </c>
      <c r="G149" s="90"/>
      <c r="H149" s="7"/>
      <c r="I149" s="89"/>
      <c r="J149" s="89">
        <f t="shared" ref="J149" si="22">F149*H149</f>
        <v>0</v>
      </c>
    </row>
    <row r="150" spans="1:10">
      <c r="C150" s="103"/>
      <c r="G150" s="103"/>
      <c r="H150" s="116"/>
      <c r="I150" s="116"/>
      <c r="J150" s="116"/>
    </row>
    <row r="151" spans="1:10" ht="93" customHeight="1">
      <c r="A151" s="65" t="s">
        <v>183</v>
      </c>
      <c r="B151" s="66"/>
      <c r="C151" s="109" t="s">
        <v>232</v>
      </c>
      <c r="D151" s="80"/>
      <c r="E151" s="83"/>
      <c r="F151" s="84"/>
      <c r="G151" s="85"/>
      <c r="H151" s="84"/>
      <c r="I151" s="84"/>
      <c r="J151" s="84"/>
    </row>
    <row r="152" spans="1:10" ht="28.5" customHeight="1">
      <c r="A152" s="65"/>
      <c r="B152" s="66"/>
      <c r="C152" s="87"/>
      <c r="D152" s="80"/>
      <c r="E152" s="88" t="s">
        <v>79</v>
      </c>
      <c r="F152" s="89">
        <v>6</v>
      </c>
      <c r="G152" s="90"/>
      <c r="H152" s="7"/>
      <c r="I152" s="89"/>
      <c r="J152" s="89">
        <f t="shared" ref="J152" si="23">F152*H152</f>
        <v>0</v>
      </c>
    </row>
    <row r="153" spans="1:10">
      <c r="A153" s="65"/>
      <c r="B153" s="66"/>
      <c r="C153" s="125"/>
      <c r="D153" s="80"/>
      <c r="E153" s="91"/>
      <c r="F153" s="84"/>
      <c r="G153" s="80"/>
      <c r="H153" s="137"/>
      <c r="I153" s="94"/>
      <c r="J153" s="94"/>
    </row>
    <row r="154" spans="1:10" ht="15" customHeight="1">
      <c r="A154" s="112" t="s">
        <v>104</v>
      </c>
      <c r="B154" s="112"/>
      <c r="C154" s="112"/>
      <c r="D154" s="112"/>
      <c r="E154" s="112"/>
      <c r="F154" s="113">
        <f>SUM(J145:J152)</f>
        <v>0</v>
      </c>
      <c r="G154" s="113"/>
      <c r="H154" s="113"/>
      <c r="I154" s="113"/>
      <c r="J154" s="113"/>
    </row>
    <row r="155" spans="1:10" ht="23.25" customHeight="1">
      <c r="J155" s="138"/>
    </row>
    <row r="156" spans="1:10" ht="32.25" customHeight="1">
      <c r="A156" s="59" t="s">
        <v>186</v>
      </c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ht="12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>
      <c r="A158" s="114" t="s">
        <v>121</v>
      </c>
      <c r="B158" s="114"/>
      <c r="C158" s="114"/>
      <c r="D158" s="114"/>
      <c r="E158" s="114"/>
      <c r="F158" s="114"/>
      <c r="G158" s="114"/>
      <c r="H158" s="114"/>
      <c r="I158" s="114"/>
      <c r="J158" s="114"/>
    </row>
    <row r="159" spans="1:10" ht="15" customHeight="1">
      <c r="A159" s="61"/>
      <c r="B159" s="62"/>
      <c r="C159" s="62"/>
      <c r="D159" s="63"/>
      <c r="E159" s="61"/>
      <c r="F159" s="64"/>
      <c r="G159" s="62"/>
      <c r="H159" s="61"/>
      <c r="I159" s="61"/>
      <c r="J159" s="61"/>
    </row>
    <row r="160" spans="1:10" ht="105" customHeight="1">
      <c r="A160" s="65" t="s">
        <v>73</v>
      </c>
      <c r="B160" s="66"/>
      <c r="C160" s="67" t="s">
        <v>105</v>
      </c>
      <c r="D160" s="67"/>
      <c r="E160" s="67"/>
      <c r="F160" s="67"/>
      <c r="G160" s="67"/>
      <c r="H160" s="67"/>
      <c r="I160" s="67"/>
      <c r="J160" s="67"/>
    </row>
    <row r="161" spans="1:10" ht="13.5" customHeight="1">
      <c r="A161" s="65"/>
      <c r="B161" s="66"/>
      <c r="C161" s="115"/>
      <c r="D161" s="115"/>
      <c r="E161" s="72"/>
      <c r="F161" s="72"/>
      <c r="G161" s="115"/>
      <c r="H161" s="72"/>
      <c r="I161" s="72"/>
      <c r="J161" s="72"/>
    </row>
    <row r="162" spans="1:10" ht="21" customHeight="1">
      <c r="A162" s="73" t="s">
        <v>25</v>
      </c>
      <c r="B162" s="78"/>
      <c r="C162" s="77" t="s">
        <v>18</v>
      </c>
      <c r="D162" s="78"/>
      <c r="E162" s="76" t="s">
        <v>31</v>
      </c>
      <c r="F162" s="77" t="s">
        <v>19</v>
      </c>
      <c r="G162" s="78"/>
      <c r="H162" s="76" t="s">
        <v>32</v>
      </c>
      <c r="I162" s="78"/>
      <c r="J162" s="76" t="s">
        <v>28</v>
      </c>
    </row>
    <row r="163" spans="1:10" ht="9.75" customHeight="1">
      <c r="A163" s="73"/>
      <c r="B163" s="78"/>
      <c r="C163" s="77"/>
      <c r="D163" s="78"/>
      <c r="E163" s="77"/>
      <c r="F163" s="77"/>
      <c r="G163" s="78"/>
      <c r="H163" s="77"/>
      <c r="I163" s="78"/>
      <c r="J163" s="77"/>
    </row>
    <row r="165" spans="1:10">
      <c r="C165" s="139" t="s">
        <v>106</v>
      </c>
    </row>
    <row r="166" spans="1:10" ht="15" customHeight="1"/>
    <row r="167" spans="1:10" s="16" customFormat="1" ht="116.25" customHeight="1">
      <c r="A167" s="65" t="s">
        <v>76</v>
      </c>
      <c r="B167" s="66"/>
      <c r="C167" s="82" t="s">
        <v>237</v>
      </c>
      <c r="D167" s="80"/>
      <c r="E167" s="88" t="s">
        <v>79</v>
      </c>
      <c r="F167" s="89">
        <v>1</v>
      </c>
      <c r="G167" s="90"/>
      <c r="H167" s="7"/>
      <c r="I167" s="89"/>
      <c r="J167" s="89">
        <f t="shared" ref="J167" si="24">F167*H167</f>
        <v>0</v>
      </c>
    </row>
    <row r="168" spans="1:10">
      <c r="C168" s="103"/>
      <c r="G168" s="103"/>
      <c r="H168" s="116"/>
      <c r="I168" s="116"/>
      <c r="J168" s="84"/>
    </row>
    <row r="169" spans="1:10" ht="90" customHeight="1">
      <c r="A169" s="65" t="s">
        <v>119</v>
      </c>
      <c r="B169" s="66"/>
      <c r="C169" s="140" t="s">
        <v>187</v>
      </c>
      <c r="D169" s="80"/>
      <c r="E169" s="88" t="s">
        <v>79</v>
      </c>
      <c r="F169" s="89">
        <v>1</v>
      </c>
      <c r="G169" s="90"/>
      <c r="H169" s="7"/>
      <c r="I169" s="89"/>
      <c r="J169" s="89">
        <f t="shared" ref="J169" si="25">F169*H169</f>
        <v>0</v>
      </c>
    </row>
    <row r="170" spans="1:10">
      <c r="C170" s="103"/>
      <c r="G170" s="103"/>
      <c r="H170" s="116"/>
      <c r="I170" s="116"/>
      <c r="J170" s="84"/>
    </row>
    <row r="171" spans="1:10" ht="51.75" customHeight="1">
      <c r="A171" s="65" t="s">
        <v>120</v>
      </c>
      <c r="B171" s="66"/>
      <c r="C171" s="140" t="s">
        <v>188</v>
      </c>
      <c r="D171" s="80"/>
      <c r="E171" s="88" t="s">
        <v>79</v>
      </c>
      <c r="F171" s="89">
        <v>1</v>
      </c>
      <c r="G171" s="90"/>
      <c r="H171" s="7"/>
      <c r="I171" s="89"/>
      <c r="J171" s="89">
        <f t="shared" ref="J171" si="26">F171*H171</f>
        <v>0</v>
      </c>
    </row>
    <row r="172" spans="1:10">
      <c r="C172" s="103"/>
      <c r="G172" s="103"/>
      <c r="H172" s="116"/>
      <c r="I172" s="116"/>
      <c r="J172" s="84"/>
    </row>
    <row r="173" spans="1:10" ht="60.75" customHeight="1">
      <c r="A173" s="65" t="s">
        <v>192</v>
      </c>
      <c r="B173" s="66"/>
      <c r="C173" s="140" t="s">
        <v>152</v>
      </c>
      <c r="D173" s="80"/>
      <c r="E173" s="88" t="s">
        <v>79</v>
      </c>
      <c r="F173" s="89">
        <v>1</v>
      </c>
      <c r="G173" s="90"/>
      <c r="H173" s="7"/>
      <c r="I173" s="89"/>
      <c r="J173" s="89">
        <f t="shared" ref="J173" si="27">F173*H173</f>
        <v>0</v>
      </c>
    </row>
    <row r="174" spans="1:10">
      <c r="C174" s="103"/>
      <c r="G174" s="103"/>
      <c r="H174" s="116"/>
      <c r="I174" s="116"/>
      <c r="J174" s="84"/>
    </row>
    <row r="175" spans="1:10" ht="60.75" customHeight="1">
      <c r="A175" s="65" t="s">
        <v>193</v>
      </c>
      <c r="B175" s="66"/>
      <c r="C175" s="140" t="s">
        <v>189</v>
      </c>
      <c r="D175" s="80"/>
      <c r="E175" s="88" t="s">
        <v>79</v>
      </c>
      <c r="F175" s="89">
        <v>1</v>
      </c>
      <c r="G175" s="90"/>
      <c r="H175" s="7"/>
      <c r="I175" s="89"/>
      <c r="J175" s="89">
        <f t="shared" ref="J175" si="28">F175*H175</f>
        <v>0</v>
      </c>
    </row>
    <row r="176" spans="1:10">
      <c r="C176" s="103"/>
      <c r="G176" s="103"/>
      <c r="H176" s="116"/>
      <c r="I176" s="116"/>
      <c r="J176" s="84"/>
    </row>
    <row r="177" spans="1:10" ht="45">
      <c r="A177" s="141" t="s">
        <v>194</v>
      </c>
      <c r="B177" s="66"/>
      <c r="C177" s="142" t="s">
        <v>191</v>
      </c>
      <c r="D177" s="80"/>
      <c r="E177" s="110" t="s">
        <v>82</v>
      </c>
      <c r="F177" s="89">
        <v>1</v>
      </c>
      <c r="G177" s="90"/>
      <c r="H177" s="7"/>
      <c r="I177" s="89"/>
      <c r="J177" s="89">
        <f t="shared" ref="J177" si="29">F177*H177</f>
        <v>0</v>
      </c>
    </row>
    <row r="178" spans="1:10" ht="20.25" customHeight="1"/>
    <row r="179" spans="1:10" ht="45">
      <c r="A179" s="65" t="s">
        <v>195</v>
      </c>
      <c r="B179" s="66"/>
      <c r="C179" s="109" t="s">
        <v>190</v>
      </c>
      <c r="D179" s="80"/>
      <c r="E179" s="88" t="s">
        <v>82</v>
      </c>
      <c r="F179" s="89">
        <v>1</v>
      </c>
      <c r="G179" s="90"/>
      <c r="H179" s="7"/>
      <c r="I179" s="89"/>
      <c r="J179" s="89">
        <f t="shared" ref="J179" si="30">F179*H179</f>
        <v>0</v>
      </c>
    </row>
    <row r="180" spans="1:10" s="16" customFormat="1" ht="15" customHeight="1">
      <c r="A180" s="105"/>
      <c r="B180" s="26"/>
      <c r="C180" s="26"/>
      <c r="D180" s="104"/>
      <c r="E180" s="105"/>
      <c r="F180" s="106"/>
      <c r="G180" s="26"/>
      <c r="H180" s="105"/>
      <c r="I180" s="105"/>
      <c r="J180" s="105"/>
    </row>
    <row r="181" spans="1:10" s="16" customFormat="1" ht="105" customHeight="1">
      <c r="A181" s="65" t="s">
        <v>196</v>
      </c>
      <c r="B181" s="66"/>
      <c r="C181" s="109" t="s">
        <v>238</v>
      </c>
      <c r="D181" s="80"/>
      <c r="E181" s="88" t="s">
        <v>82</v>
      </c>
      <c r="F181" s="89">
        <v>1</v>
      </c>
      <c r="G181" s="90"/>
      <c r="H181" s="7"/>
      <c r="I181" s="89"/>
      <c r="J181" s="89">
        <f t="shared" ref="J181" si="31">F181*H181</f>
        <v>0</v>
      </c>
    </row>
    <row r="182" spans="1:10" s="16" customFormat="1" ht="15" customHeight="1">
      <c r="A182" s="105"/>
      <c r="B182" s="26"/>
      <c r="C182" s="26"/>
      <c r="D182" s="104"/>
      <c r="E182" s="105"/>
      <c r="F182" s="106"/>
      <c r="G182" s="26"/>
      <c r="H182" s="105"/>
      <c r="I182" s="105"/>
      <c r="J182" s="105"/>
    </row>
    <row r="183" spans="1:10">
      <c r="A183" s="112" t="s">
        <v>107</v>
      </c>
      <c r="B183" s="112"/>
      <c r="C183" s="112"/>
      <c r="D183" s="112"/>
      <c r="E183" s="112"/>
      <c r="F183" s="113">
        <f>SUM(J167:J179)</f>
        <v>0</v>
      </c>
      <c r="G183" s="113"/>
      <c r="H183" s="113"/>
      <c r="I183" s="113"/>
      <c r="J183" s="113"/>
    </row>
    <row r="184" spans="1:10" s="16" customFormat="1" ht="15" customHeight="1">
      <c r="A184" s="105"/>
      <c r="B184" s="26"/>
      <c r="C184" s="26"/>
      <c r="D184" s="104"/>
      <c r="E184" s="105"/>
      <c r="F184" s="106"/>
      <c r="G184" s="26"/>
      <c r="H184" s="105"/>
      <c r="I184" s="105"/>
      <c r="J184" s="105"/>
    </row>
    <row r="185" spans="1:10" ht="27" customHeight="1">
      <c r="A185" s="59" t="s">
        <v>197</v>
      </c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ht="12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ht="15" customHeight="1">
      <c r="A187" s="114" t="s">
        <v>108</v>
      </c>
      <c r="B187" s="114"/>
      <c r="C187" s="114"/>
      <c r="D187" s="114"/>
      <c r="E187" s="114"/>
      <c r="F187" s="114"/>
      <c r="G187" s="114"/>
      <c r="H187" s="114"/>
      <c r="I187" s="114"/>
      <c r="J187" s="114"/>
    </row>
    <row r="188" spans="1:10">
      <c r="A188" s="61"/>
      <c r="B188" s="62"/>
      <c r="C188" s="62"/>
      <c r="D188" s="63"/>
      <c r="E188" s="61"/>
      <c r="F188" s="64"/>
      <c r="G188" s="62"/>
      <c r="H188" s="61"/>
      <c r="I188" s="61"/>
      <c r="J188" s="61"/>
    </row>
    <row r="189" spans="1:10" ht="104.25" customHeight="1">
      <c r="A189" s="65" t="s">
        <v>74</v>
      </c>
      <c r="B189" s="66"/>
      <c r="C189" s="67" t="s">
        <v>109</v>
      </c>
      <c r="D189" s="67"/>
      <c r="E189" s="67"/>
      <c r="F189" s="67"/>
      <c r="G189" s="67"/>
      <c r="H189" s="67"/>
      <c r="I189" s="67"/>
      <c r="J189" s="67"/>
    </row>
    <row r="190" spans="1:10">
      <c r="A190" s="65"/>
      <c r="B190" s="66"/>
      <c r="C190" s="115"/>
      <c r="D190" s="115"/>
      <c r="E190" s="72"/>
      <c r="F190" s="72"/>
      <c r="G190" s="115"/>
      <c r="H190" s="72"/>
      <c r="I190" s="72"/>
      <c r="J190" s="72"/>
    </row>
    <row r="191" spans="1:10" ht="15" customHeight="1">
      <c r="A191" s="73" t="s">
        <v>25</v>
      </c>
      <c r="B191" s="78"/>
      <c r="C191" s="77" t="s">
        <v>18</v>
      </c>
      <c r="D191" s="78"/>
      <c r="E191" s="76" t="s">
        <v>31</v>
      </c>
      <c r="F191" s="77" t="s">
        <v>19</v>
      </c>
      <c r="G191" s="78"/>
      <c r="H191" s="76" t="s">
        <v>32</v>
      </c>
      <c r="I191" s="78"/>
      <c r="J191" s="76" t="s">
        <v>28</v>
      </c>
    </row>
    <row r="192" spans="1:10">
      <c r="A192" s="73"/>
      <c r="B192" s="78"/>
      <c r="C192" s="77"/>
      <c r="D192" s="78"/>
      <c r="E192" s="77"/>
      <c r="F192" s="77"/>
      <c r="G192" s="78"/>
      <c r="H192" s="77"/>
      <c r="I192" s="78"/>
      <c r="J192" s="77"/>
    </row>
    <row r="193" spans="1:10" ht="16.5" customHeight="1"/>
    <row r="194" spans="1:10">
      <c r="C194" s="139" t="s">
        <v>106</v>
      </c>
    </row>
    <row r="195" spans="1:10" ht="12.75" customHeight="1">
      <c r="C195" s="103"/>
      <c r="G195" s="103"/>
      <c r="H195" s="116"/>
      <c r="I195" s="116"/>
      <c r="J195" s="116"/>
    </row>
    <row r="196" spans="1:10" ht="141" customHeight="1">
      <c r="A196" s="65" t="s">
        <v>62</v>
      </c>
      <c r="B196" s="66"/>
      <c r="C196" s="14" t="s">
        <v>205</v>
      </c>
      <c r="D196" s="80"/>
      <c r="E196" s="88" t="s">
        <v>79</v>
      </c>
      <c r="F196" s="89">
        <v>1</v>
      </c>
      <c r="G196" s="90"/>
      <c r="H196" s="7"/>
      <c r="I196" s="89"/>
      <c r="J196" s="89">
        <f t="shared" ref="J196" si="32">F196*H196</f>
        <v>0</v>
      </c>
    </row>
    <row r="197" spans="1:10">
      <c r="C197" s="103"/>
      <c r="G197" s="103"/>
      <c r="H197" s="116"/>
      <c r="I197" s="116"/>
      <c r="J197" s="116"/>
    </row>
    <row r="198" spans="1:10" ht="110.25" customHeight="1">
      <c r="A198" s="65" t="s">
        <v>61</v>
      </c>
      <c r="B198" s="66"/>
      <c r="C198" s="143" t="s">
        <v>203</v>
      </c>
      <c r="D198" s="80"/>
      <c r="E198" s="88" t="s">
        <v>79</v>
      </c>
      <c r="F198" s="89">
        <v>10</v>
      </c>
      <c r="G198" s="90"/>
      <c r="H198" s="7"/>
      <c r="I198" s="89"/>
      <c r="J198" s="89">
        <f t="shared" ref="J198" si="33">F198*H198</f>
        <v>0</v>
      </c>
    </row>
    <row r="199" spans="1:10">
      <c r="C199" s="103"/>
      <c r="G199" s="103"/>
      <c r="H199" s="116"/>
      <c r="I199" s="116"/>
      <c r="J199" s="116"/>
    </row>
    <row r="200" spans="1:10" ht="202.5" customHeight="1">
      <c r="A200" s="65" t="s">
        <v>64</v>
      </c>
      <c r="B200" s="66"/>
      <c r="C200" s="143" t="s">
        <v>202</v>
      </c>
      <c r="D200" s="80"/>
      <c r="E200" s="88" t="s">
        <v>198</v>
      </c>
      <c r="F200" s="89">
        <v>1</v>
      </c>
      <c r="G200" s="90"/>
      <c r="H200" s="7"/>
      <c r="I200" s="89"/>
      <c r="J200" s="89">
        <f t="shared" ref="J200" si="34">F200*H200</f>
        <v>0</v>
      </c>
    </row>
    <row r="201" spans="1:10" ht="15" customHeight="1">
      <c r="C201" s="103"/>
      <c r="G201" s="103"/>
      <c r="H201" s="116"/>
      <c r="I201" s="116"/>
      <c r="J201" s="116"/>
    </row>
    <row r="202" spans="1:10" ht="106.5" customHeight="1">
      <c r="A202" s="65" t="s">
        <v>77</v>
      </c>
      <c r="B202" s="66"/>
      <c r="C202" s="144" t="s">
        <v>204</v>
      </c>
      <c r="D202" s="80"/>
      <c r="E202" s="88" t="s">
        <v>79</v>
      </c>
      <c r="F202" s="89">
        <v>1</v>
      </c>
      <c r="G202" s="90"/>
      <c r="H202" s="7"/>
      <c r="I202" s="89"/>
      <c r="J202" s="89">
        <f t="shared" ref="J202" si="35">F202*H202</f>
        <v>0</v>
      </c>
    </row>
    <row r="203" spans="1:10" ht="15" customHeight="1">
      <c r="C203" s="103"/>
      <c r="G203" s="103"/>
      <c r="H203" s="116"/>
      <c r="I203" s="116"/>
      <c r="J203" s="116"/>
    </row>
    <row r="204" spans="1:10" ht="82.5" customHeight="1">
      <c r="A204" s="65" t="s">
        <v>147</v>
      </c>
      <c r="B204" s="66"/>
      <c r="C204" s="15" t="s">
        <v>201</v>
      </c>
      <c r="D204" s="80"/>
      <c r="E204" s="88" t="s">
        <v>79</v>
      </c>
      <c r="F204" s="89">
        <v>7</v>
      </c>
      <c r="G204" s="90"/>
      <c r="H204" s="7"/>
      <c r="I204" s="89"/>
      <c r="J204" s="89">
        <f t="shared" ref="J204" si="36">F204*H204</f>
        <v>0</v>
      </c>
    </row>
    <row r="205" spans="1:10" ht="15" customHeight="1">
      <c r="C205" s="103"/>
      <c r="G205" s="103"/>
      <c r="H205" s="116"/>
      <c r="I205" s="116"/>
      <c r="J205" s="116"/>
    </row>
    <row r="206" spans="1:10" ht="96" customHeight="1">
      <c r="A206" s="65" t="s">
        <v>148</v>
      </c>
      <c r="B206" s="66"/>
      <c r="C206" s="15" t="s">
        <v>200</v>
      </c>
      <c r="D206" s="80"/>
      <c r="E206" s="88" t="s">
        <v>79</v>
      </c>
      <c r="F206" s="89">
        <v>3</v>
      </c>
      <c r="G206" s="90"/>
      <c r="H206" s="7"/>
      <c r="I206" s="89"/>
      <c r="J206" s="89">
        <f t="shared" ref="J206" si="37">F206*H206</f>
        <v>0</v>
      </c>
    </row>
    <row r="207" spans="1:10" ht="17.25" customHeight="1">
      <c r="C207" s="103"/>
      <c r="G207" s="103"/>
      <c r="H207" s="116"/>
      <c r="I207" s="116"/>
      <c r="J207" s="116"/>
    </row>
    <row r="208" spans="1:10" ht="111" customHeight="1">
      <c r="A208" s="65" t="s">
        <v>149</v>
      </c>
      <c r="B208" s="66"/>
      <c r="C208" s="15" t="s">
        <v>132</v>
      </c>
      <c r="D208" s="80"/>
      <c r="E208" s="88" t="s">
        <v>79</v>
      </c>
      <c r="F208" s="89">
        <v>1</v>
      </c>
      <c r="G208" s="90"/>
      <c r="H208" s="7"/>
      <c r="I208" s="89"/>
      <c r="J208" s="89">
        <f t="shared" ref="J208" si="38">F208*H208</f>
        <v>0</v>
      </c>
    </row>
    <row r="209" spans="1:10" ht="13.5" customHeight="1">
      <c r="A209" s="65"/>
      <c r="B209" s="66"/>
      <c r="C209" s="17"/>
      <c r="D209" s="80"/>
      <c r="E209" s="91"/>
      <c r="F209" s="84"/>
      <c r="G209" s="85"/>
      <c r="H209" s="133"/>
      <c r="I209" s="84"/>
      <c r="J209" s="84"/>
    </row>
    <row r="210" spans="1:10" ht="84.75" customHeight="1">
      <c r="A210" s="65" t="s">
        <v>150</v>
      </c>
      <c r="B210" s="66"/>
      <c r="C210" s="17" t="s">
        <v>219</v>
      </c>
      <c r="D210" s="80"/>
      <c r="E210" s="88" t="s">
        <v>79</v>
      </c>
      <c r="F210" s="89">
        <v>25</v>
      </c>
      <c r="G210" s="90"/>
      <c r="H210" s="7"/>
      <c r="I210" s="89"/>
      <c r="J210" s="89">
        <f t="shared" ref="J210" si="39">F210*H210</f>
        <v>0</v>
      </c>
    </row>
    <row r="211" spans="1:10">
      <c r="C211" s="103"/>
      <c r="G211" s="103"/>
      <c r="H211" s="116"/>
      <c r="I211" s="116"/>
      <c r="J211" s="116"/>
    </row>
    <row r="212" spans="1:10" ht="86.25" customHeight="1">
      <c r="A212" s="95" t="s">
        <v>151</v>
      </c>
      <c r="B212" s="66"/>
      <c r="C212" s="15" t="s">
        <v>199</v>
      </c>
      <c r="D212" s="80"/>
      <c r="E212" s="88" t="s">
        <v>79</v>
      </c>
      <c r="F212" s="89">
        <v>5</v>
      </c>
      <c r="G212" s="90"/>
      <c r="H212" s="7"/>
      <c r="I212" s="89"/>
      <c r="J212" s="89">
        <f t="shared" ref="J212" si="40">F212*H212</f>
        <v>0</v>
      </c>
    </row>
    <row r="213" spans="1:10">
      <c r="C213" s="103"/>
      <c r="G213" s="103"/>
      <c r="H213" s="116"/>
      <c r="I213" s="116"/>
      <c r="J213" s="116"/>
    </row>
    <row r="214" spans="1:10" ht="79.5" customHeight="1">
      <c r="A214" s="65" t="s">
        <v>153</v>
      </c>
      <c r="B214" s="66"/>
      <c r="C214" s="15" t="s">
        <v>133</v>
      </c>
      <c r="D214" s="80"/>
      <c r="E214" s="88" t="s">
        <v>79</v>
      </c>
      <c r="F214" s="89">
        <v>1</v>
      </c>
      <c r="G214" s="90"/>
      <c r="H214" s="7"/>
      <c r="I214" s="89"/>
      <c r="J214" s="89">
        <f t="shared" ref="J214" si="41">F214*H214</f>
        <v>0</v>
      </c>
    </row>
    <row r="215" spans="1:10">
      <c r="C215" s="103"/>
      <c r="G215" s="103"/>
      <c r="H215" s="116"/>
      <c r="I215" s="116"/>
      <c r="J215" s="116"/>
    </row>
    <row r="216" spans="1:10" ht="68.25" customHeight="1">
      <c r="A216" s="65" t="s">
        <v>154</v>
      </c>
      <c r="B216" s="66"/>
      <c r="C216" s="15" t="s">
        <v>206</v>
      </c>
      <c r="D216" s="80"/>
      <c r="E216" s="88" t="s">
        <v>79</v>
      </c>
      <c r="F216" s="89">
        <v>1</v>
      </c>
      <c r="G216" s="90"/>
      <c r="H216" s="7"/>
      <c r="I216" s="89"/>
      <c r="J216" s="89">
        <f t="shared" ref="J216" si="42">F216*H216</f>
        <v>0</v>
      </c>
    </row>
    <row r="217" spans="1:10">
      <c r="C217" s="103"/>
      <c r="G217" s="103"/>
      <c r="H217" s="116"/>
      <c r="I217" s="116"/>
      <c r="J217" s="116"/>
    </row>
    <row r="218" spans="1:10" ht="48.75" customHeight="1">
      <c r="A218" s="65" t="s">
        <v>155</v>
      </c>
      <c r="B218" s="66"/>
      <c r="C218" s="145" t="s">
        <v>207</v>
      </c>
      <c r="D218" s="80"/>
      <c r="E218" s="88" t="s">
        <v>82</v>
      </c>
      <c r="F218" s="89">
        <v>1</v>
      </c>
      <c r="G218" s="90"/>
      <c r="H218" s="7"/>
      <c r="I218" s="89"/>
      <c r="J218" s="89">
        <f t="shared" ref="J218" si="43">F218*H218</f>
        <v>0</v>
      </c>
    </row>
    <row r="219" spans="1:10">
      <c r="C219" s="103"/>
      <c r="G219" s="103"/>
      <c r="H219" s="116"/>
      <c r="I219" s="116"/>
      <c r="J219" s="116"/>
    </row>
    <row r="220" spans="1:10" ht="89.25" customHeight="1">
      <c r="A220" s="65" t="s">
        <v>209</v>
      </c>
      <c r="B220" s="66"/>
      <c r="C220" s="15" t="s">
        <v>208</v>
      </c>
      <c r="D220" s="80"/>
      <c r="E220" s="88" t="s">
        <v>79</v>
      </c>
      <c r="F220" s="89">
        <v>1</v>
      </c>
      <c r="G220" s="90"/>
      <c r="H220" s="7"/>
      <c r="I220" s="89"/>
      <c r="J220" s="89">
        <f t="shared" ref="J220" si="44">F220*H220</f>
        <v>0</v>
      </c>
    </row>
    <row r="221" spans="1:10" s="16" customFormat="1" ht="15" customHeight="1">
      <c r="A221" s="65"/>
      <c r="B221" s="66"/>
      <c r="C221" s="17"/>
      <c r="D221" s="80"/>
      <c r="E221" s="91"/>
      <c r="F221" s="84"/>
      <c r="G221" s="85"/>
      <c r="H221" s="133"/>
      <c r="I221" s="84"/>
      <c r="J221" s="84"/>
    </row>
    <row r="222" spans="1:10" s="16" customFormat="1" ht="89.25" customHeight="1">
      <c r="A222" s="65" t="s">
        <v>210</v>
      </c>
      <c r="B222" s="66"/>
      <c r="C222" s="15" t="s">
        <v>239</v>
      </c>
      <c r="D222" s="80"/>
      <c r="E222" s="88" t="s">
        <v>79</v>
      </c>
      <c r="F222" s="89">
        <v>3</v>
      </c>
      <c r="G222" s="90"/>
      <c r="H222" s="7"/>
      <c r="I222" s="89"/>
      <c r="J222" s="89">
        <f t="shared" ref="J222" si="45">F222*H222</f>
        <v>0</v>
      </c>
    </row>
    <row r="223" spans="1:10" ht="15" customHeight="1">
      <c r="A223" s="65"/>
      <c r="B223" s="66"/>
      <c r="C223" s="17"/>
      <c r="D223" s="80"/>
      <c r="E223" s="91"/>
      <c r="F223" s="84"/>
      <c r="G223" s="85"/>
      <c r="H223" s="133"/>
      <c r="I223" s="84"/>
      <c r="J223" s="84"/>
    </row>
    <row r="224" spans="1:10" ht="133.5" customHeight="1">
      <c r="A224" s="65" t="s">
        <v>243</v>
      </c>
      <c r="B224" s="66"/>
      <c r="C224" s="146" t="s">
        <v>156</v>
      </c>
      <c r="D224" s="80"/>
      <c r="E224" s="91"/>
      <c r="F224" s="84"/>
      <c r="G224" s="85"/>
      <c r="H224" s="133"/>
      <c r="I224" s="84"/>
      <c r="J224" s="84"/>
    </row>
    <row r="225" spans="1:10" ht="237.75" customHeight="1">
      <c r="A225" s="65"/>
      <c r="B225" s="66"/>
      <c r="C225" s="147" t="s">
        <v>157</v>
      </c>
      <c r="D225" s="80"/>
      <c r="E225" s="91"/>
      <c r="F225" s="84"/>
      <c r="G225" s="85"/>
      <c r="H225" s="133"/>
      <c r="I225" s="84"/>
      <c r="J225" s="84"/>
    </row>
    <row r="226" spans="1:10" ht="13.5" customHeight="1">
      <c r="A226" s="65"/>
      <c r="B226" s="66"/>
      <c r="C226" s="146"/>
      <c r="D226" s="80"/>
      <c r="E226" s="91"/>
      <c r="F226" s="84"/>
      <c r="G226" s="85"/>
      <c r="H226" s="133"/>
      <c r="I226" s="84"/>
      <c r="J226" s="84"/>
    </row>
    <row r="227" spans="1:10" ht="157.5" customHeight="1">
      <c r="A227" s="65"/>
      <c r="B227" s="66"/>
      <c r="C227" s="146" t="s">
        <v>158</v>
      </c>
      <c r="D227" s="80"/>
      <c r="E227" s="88" t="s">
        <v>82</v>
      </c>
      <c r="F227" s="89">
        <v>1</v>
      </c>
      <c r="G227" s="90"/>
      <c r="H227" s="7"/>
      <c r="I227" s="89"/>
      <c r="J227" s="89">
        <f t="shared" ref="J227" si="46">F227*H227</f>
        <v>0</v>
      </c>
    </row>
    <row r="228" spans="1:10" ht="15" customHeight="1">
      <c r="C228" s="103"/>
      <c r="G228" s="103"/>
      <c r="H228" s="116"/>
      <c r="I228" s="116"/>
      <c r="J228" s="116"/>
    </row>
    <row r="229" spans="1:10">
      <c r="G229" s="103"/>
      <c r="H229" s="106"/>
      <c r="I229" s="106"/>
      <c r="J229" s="106"/>
    </row>
    <row r="230" spans="1:10">
      <c r="A230" s="112" t="s">
        <v>110</v>
      </c>
      <c r="B230" s="112"/>
      <c r="C230" s="112"/>
      <c r="D230" s="112"/>
      <c r="E230" s="112"/>
      <c r="F230" s="113">
        <f>SUM(J195:J228)</f>
        <v>0</v>
      </c>
      <c r="G230" s="113"/>
      <c r="H230" s="113"/>
      <c r="I230" s="113"/>
      <c r="J230" s="113"/>
    </row>
    <row r="231" spans="1:10">
      <c r="J231" s="138"/>
    </row>
    <row r="232" spans="1:10" ht="15" customHeight="1">
      <c r="A232" s="59" t="s">
        <v>224</v>
      </c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ht="1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>
      <c r="A234" s="61"/>
      <c r="B234" s="62"/>
      <c r="C234" s="62"/>
      <c r="D234" s="63"/>
      <c r="E234" s="61"/>
      <c r="F234" s="64"/>
      <c r="G234" s="62"/>
      <c r="H234" s="61"/>
      <c r="I234" s="61"/>
      <c r="J234" s="61"/>
    </row>
    <row r="235" spans="1:10">
      <c r="A235" s="65"/>
      <c r="B235" s="66"/>
      <c r="C235" s="115"/>
      <c r="D235" s="115"/>
      <c r="E235" s="72"/>
      <c r="F235" s="72"/>
      <c r="G235" s="115"/>
      <c r="H235" s="72"/>
      <c r="I235" s="72"/>
      <c r="J235" s="72"/>
    </row>
    <row r="236" spans="1:10">
      <c r="A236" s="73" t="s">
        <v>25</v>
      </c>
      <c r="B236" s="78"/>
      <c r="C236" s="77" t="s">
        <v>18</v>
      </c>
      <c r="D236" s="78"/>
      <c r="E236" s="76" t="s">
        <v>31</v>
      </c>
      <c r="F236" s="77" t="s">
        <v>19</v>
      </c>
      <c r="G236" s="78"/>
      <c r="H236" s="76" t="s">
        <v>32</v>
      </c>
      <c r="I236" s="78"/>
      <c r="J236" s="76" t="s">
        <v>28</v>
      </c>
    </row>
    <row r="237" spans="1:10">
      <c r="A237" s="73"/>
      <c r="B237" s="78"/>
      <c r="C237" s="77"/>
      <c r="D237" s="78"/>
      <c r="E237" s="77"/>
      <c r="F237" s="77"/>
      <c r="G237" s="78"/>
      <c r="H237" s="77"/>
      <c r="I237" s="78"/>
      <c r="J237" s="77"/>
    </row>
    <row r="238" spans="1:10" ht="75">
      <c r="A238" s="148" t="s">
        <v>225</v>
      </c>
      <c r="C238" s="109" t="s">
        <v>211</v>
      </c>
      <c r="E238" s="110" t="s">
        <v>164</v>
      </c>
      <c r="F238" s="89">
        <v>72.75</v>
      </c>
      <c r="G238" s="126"/>
      <c r="H238" s="166"/>
      <c r="I238" s="127"/>
      <c r="J238" s="89">
        <f t="shared" ref="J238" si="47">F238*H238</f>
        <v>0</v>
      </c>
    </row>
    <row r="240" spans="1:10">
      <c r="A240" s="112" t="s">
        <v>128</v>
      </c>
      <c r="B240" s="112"/>
      <c r="C240" s="112"/>
      <c r="D240" s="112"/>
      <c r="E240" s="112"/>
      <c r="F240" s="113">
        <f>SUM(J238:J239)</f>
        <v>0</v>
      </c>
      <c r="G240" s="113"/>
      <c r="H240" s="113"/>
      <c r="I240" s="113"/>
      <c r="J240" s="113"/>
    </row>
    <row r="241" spans="1:10" ht="19.5" customHeight="1"/>
    <row r="243" spans="1:10" ht="19.5" customHeight="1"/>
    <row r="245" spans="1:10" ht="19.5" customHeight="1"/>
    <row r="246" spans="1:10" ht="15" customHeight="1">
      <c r="A246" s="59" t="s">
        <v>34</v>
      </c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ht="33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9" spans="1:10" ht="19.5" customHeight="1"/>
    <row r="250" spans="1:10">
      <c r="A250" s="149" t="s">
        <v>20</v>
      </c>
      <c r="B250" s="66"/>
      <c r="C250" s="150" t="s">
        <v>111</v>
      </c>
      <c r="D250" s="80"/>
      <c r="E250" s="151"/>
      <c r="F250" s="152">
        <f>F39</f>
        <v>0</v>
      </c>
      <c r="G250" s="153"/>
      <c r="H250" s="153"/>
      <c r="I250" s="153"/>
      <c r="J250" s="153"/>
    </row>
    <row r="251" spans="1:10" ht="19.5" customHeight="1"/>
    <row r="252" spans="1:10">
      <c r="A252" s="149" t="s">
        <v>66</v>
      </c>
      <c r="B252" s="66"/>
      <c r="C252" s="150" t="s">
        <v>29</v>
      </c>
      <c r="D252" s="80"/>
      <c r="E252" s="151"/>
      <c r="F252" s="152">
        <f>F68</f>
        <v>0</v>
      </c>
      <c r="G252" s="153"/>
      <c r="H252" s="153"/>
      <c r="I252" s="153"/>
      <c r="J252" s="153"/>
    </row>
    <row r="253" spans="1:10" ht="19.5" customHeight="1"/>
    <row r="254" spans="1:10">
      <c r="A254" s="149" t="s">
        <v>69</v>
      </c>
      <c r="B254" s="66"/>
      <c r="C254" s="150" t="s">
        <v>112</v>
      </c>
      <c r="D254" s="80"/>
      <c r="E254" s="151"/>
      <c r="F254" s="152">
        <f>F91</f>
        <v>0</v>
      </c>
      <c r="G254" s="153"/>
      <c r="H254" s="153"/>
      <c r="I254" s="153"/>
      <c r="J254" s="153"/>
    </row>
    <row r="255" spans="1:10" ht="19.5" customHeight="1"/>
    <row r="256" spans="1:10">
      <c r="A256" s="149" t="s">
        <v>70</v>
      </c>
      <c r="B256" s="66"/>
      <c r="C256" s="150" t="s">
        <v>33</v>
      </c>
      <c r="D256" s="80"/>
      <c r="E256" s="151"/>
      <c r="F256" s="152">
        <f>F114</f>
        <v>0</v>
      </c>
      <c r="G256" s="153"/>
      <c r="H256" s="153"/>
      <c r="I256" s="153"/>
      <c r="J256" s="153"/>
    </row>
    <row r="257" spans="1:10" ht="19.5" customHeight="1"/>
    <row r="258" spans="1:10" ht="19.5" customHeight="1">
      <c r="A258" s="149" t="s">
        <v>71</v>
      </c>
      <c r="B258" s="66"/>
      <c r="C258" s="150" t="s">
        <v>180</v>
      </c>
      <c r="D258" s="80"/>
      <c r="E258" s="151"/>
      <c r="F258" s="152">
        <f>F134</f>
        <v>0</v>
      </c>
      <c r="G258" s="153"/>
      <c r="H258" s="153"/>
      <c r="I258" s="153"/>
      <c r="J258" s="153"/>
    </row>
    <row r="259" spans="1:10" ht="19.5" customHeight="1"/>
    <row r="260" spans="1:10">
      <c r="A260" s="149" t="s">
        <v>72</v>
      </c>
      <c r="B260" s="66"/>
      <c r="C260" s="150" t="s">
        <v>113</v>
      </c>
      <c r="D260" s="80"/>
      <c r="E260" s="151"/>
      <c r="F260" s="152">
        <f>F154</f>
        <v>0</v>
      </c>
      <c r="G260" s="153"/>
      <c r="H260" s="153"/>
      <c r="I260" s="153"/>
      <c r="J260" s="153"/>
    </row>
    <row r="262" spans="1:10">
      <c r="A262" s="149" t="s">
        <v>73</v>
      </c>
      <c r="B262" s="66"/>
      <c r="C262" s="154" t="s">
        <v>114</v>
      </c>
      <c r="D262" s="80"/>
      <c r="E262" s="151"/>
      <c r="F262" s="152">
        <f>F183</f>
        <v>0</v>
      </c>
      <c r="G262" s="153"/>
      <c r="H262" s="153"/>
      <c r="I262" s="153"/>
      <c r="J262" s="153"/>
    </row>
    <row r="264" spans="1:10">
      <c r="A264" s="149" t="s">
        <v>74</v>
      </c>
      <c r="B264" s="66"/>
      <c r="C264" s="150" t="s">
        <v>115</v>
      </c>
      <c r="D264" s="80"/>
      <c r="E264" s="151"/>
      <c r="F264" s="152">
        <f>F230</f>
        <v>0</v>
      </c>
      <c r="G264" s="153"/>
      <c r="H264" s="153"/>
      <c r="I264" s="153"/>
      <c r="J264" s="153"/>
    </row>
    <row r="266" spans="1:10">
      <c r="A266" s="149" t="s">
        <v>75</v>
      </c>
      <c r="B266" s="66"/>
      <c r="C266" s="150" t="s">
        <v>129</v>
      </c>
      <c r="D266" s="80"/>
      <c r="E266" s="151"/>
      <c r="F266" s="152">
        <f>F240</f>
        <v>0</v>
      </c>
      <c r="G266" s="153"/>
      <c r="H266" s="153"/>
      <c r="I266" s="153"/>
      <c r="J266" s="153"/>
    </row>
    <row r="267" spans="1:10">
      <c r="A267" s="149"/>
      <c r="B267" s="66"/>
      <c r="C267" s="150"/>
      <c r="D267" s="80"/>
      <c r="E267" s="151"/>
      <c r="F267" s="155"/>
      <c r="G267" s="156"/>
      <c r="H267" s="156"/>
      <c r="I267" s="156"/>
      <c r="J267" s="156"/>
    </row>
    <row r="268" spans="1:10">
      <c r="A268" s="149"/>
      <c r="B268" s="66"/>
      <c r="C268" s="150"/>
      <c r="D268" s="80"/>
      <c r="E268" s="151"/>
      <c r="F268" s="157"/>
      <c r="G268" s="158"/>
      <c r="H268" s="158"/>
      <c r="I268" s="158"/>
      <c r="J268" s="158"/>
    </row>
    <row r="269" spans="1:10" ht="15.75">
      <c r="C269" s="159" t="s">
        <v>117</v>
      </c>
      <c r="F269" s="160">
        <f>SUM(F250:J267)</f>
        <v>0</v>
      </c>
      <c r="G269" s="161"/>
      <c r="H269" s="161"/>
      <c r="I269" s="161"/>
      <c r="J269" s="161"/>
    </row>
    <row r="270" spans="1:10" ht="15.75">
      <c r="C270" s="162"/>
      <c r="F270" s="163"/>
      <c r="G270" s="163"/>
      <c r="H270" s="163"/>
      <c r="I270" s="163"/>
      <c r="J270" s="163"/>
    </row>
    <row r="271" spans="1:10" ht="15.75">
      <c r="C271" s="159" t="s">
        <v>116</v>
      </c>
      <c r="F271" s="164">
        <f>F269*1.25</f>
        <v>0</v>
      </c>
      <c r="G271" s="165"/>
      <c r="H271" s="165"/>
      <c r="I271" s="165"/>
      <c r="J271" s="165"/>
    </row>
    <row r="272" spans="1:10">
      <c r="C272" s="139"/>
    </row>
  </sheetData>
  <sheetProtection algorithmName="SHA-512" hashValue="jwaqKkAV47XD+qae89ZsdbusTxdq7jmOGGy8cLPa/NkQoQWKmZAQBeLUVUJQLARGxp3WjZgXudOEROg319wo0A==" saltValue="LaEp7IWLtfsij8rNfrulGQ==" spinCount="100000" sheet="1" objects="1" scenarios="1"/>
  <mergeCells count="111">
    <mergeCell ref="A71:J72"/>
    <mergeCell ref="A39:E39"/>
    <mergeCell ref="F39:J39"/>
    <mergeCell ref="A41:J42"/>
    <mergeCell ref="A43:J43"/>
    <mergeCell ref="C45:J45"/>
    <mergeCell ref="J47:J48"/>
    <mergeCell ref="A68:E68"/>
    <mergeCell ref="F68:J68"/>
    <mergeCell ref="A47:A48"/>
    <mergeCell ref="C47:C48"/>
    <mergeCell ref="E47:E48"/>
    <mergeCell ref="F47:F48"/>
    <mergeCell ref="H47:H48"/>
    <mergeCell ref="A1:J2"/>
    <mergeCell ref="A3:J3"/>
    <mergeCell ref="C5:J5"/>
    <mergeCell ref="A7:A8"/>
    <mergeCell ref="C7:C8"/>
    <mergeCell ref="E7:E8"/>
    <mergeCell ref="F7:F8"/>
    <mergeCell ref="H7:H8"/>
    <mergeCell ref="J7:J8"/>
    <mergeCell ref="A114:E114"/>
    <mergeCell ref="F114:J114"/>
    <mergeCell ref="A116:J117"/>
    <mergeCell ref="A118:J118"/>
    <mergeCell ref="C120:J120"/>
    <mergeCell ref="A95:J95"/>
    <mergeCell ref="C97:J97"/>
    <mergeCell ref="A99:A100"/>
    <mergeCell ref="C99:C100"/>
    <mergeCell ref="E99:E100"/>
    <mergeCell ref="F99:F100"/>
    <mergeCell ref="H99:H100"/>
    <mergeCell ref="J99:J100"/>
    <mergeCell ref="C102:C103"/>
    <mergeCell ref="A91:E91"/>
    <mergeCell ref="F91:J91"/>
    <mergeCell ref="A93:J94"/>
    <mergeCell ref="A73:J73"/>
    <mergeCell ref="C76:J76"/>
    <mergeCell ref="A78:A79"/>
    <mergeCell ref="C78:C79"/>
    <mergeCell ref="E78:E79"/>
    <mergeCell ref="F78:F79"/>
    <mergeCell ref="H78:H79"/>
    <mergeCell ref="J78:J79"/>
    <mergeCell ref="J122:J123"/>
    <mergeCell ref="A134:E134"/>
    <mergeCell ref="F134:J134"/>
    <mergeCell ref="A122:A123"/>
    <mergeCell ref="C122:C123"/>
    <mergeCell ref="E122:E123"/>
    <mergeCell ref="F122:F123"/>
    <mergeCell ref="H122:H123"/>
    <mergeCell ref="A154:E154"/>
    <mergeCell ref="F154:J154"/>
    <mergeCell ref="A138:J138"/>
    <mergeCell ref="A136:J137"/>
    <mergeCell ref="A156:J157"/>
    <mergeCell ref="A158:J158"/>
    <mergeCell ref="C160:J160"/>
    <mergeCell ref="C140:J140"/>
    <mergeCell ref="A142:A143"/>
    <mergeCell ref="C142:C143"/>
    <mergeCell ref="E142:E143"/>
    <mergeCell ref="F142:F143"/>
    <mergeCell ref="H142:H143"/>
    <mergeCell ref="J142:J143"/>
    <mergeCell ref="J162:J163"/>
    <mergeCell ref="A183:E183"/>
    <mergeCell ref="F183:J183"/>
    <mergeCell ref="A162:A163"/>
    <mergeCell ref="C162:C163"/>
    <mergeCell ref="E162:E163"/>
    <mergeCell ref="F162:F163"/>
    <mergeCell ref="H162:H163"/>
    <mergeCell ref="A230:E230"/>
    <mergeCell ref="F230:J230"/>
    <mergeCell ref="A187:J187"/>
    <mergeCell ref="A185:J186"/>
    <mergeCell ref="A246:J247"/>
    <mergeCell ref="F250:J250"/>
    <mergeCell ref="F252:J252"/>
    <mergeCell ref="C189:J189"/>
    <mergeCell ref="A191:A192"/>
    <mergeCell ref="C191:C192"/>
    <mergeCell ref="E191:E192"/>
    <mergeCell ref="F191:F192"/>
    <mergeCell ref="H191:H192"/>
    <mergeCell ref="J191:J192"/>
    <mergeCell ref="A232:J233"/>
    <mergeCell ref="A236:A237"/>
    <mergeCell ref="C236:C237"/>
    <mergeCell ref="E236:E237"/>
    <mergeCell ref="F236:F237"/>
    <mergeCell ref="H236:H237"/>
    <mergeCell ref="J236:J237"/>
    <mergeCell ref="A240:E240"/>
    <mergeCell ref="F240:J240"/>
    <mergeCell ref="F270:J270"/>
    <mergeCell ref="F269:J269"/>
    <mergeCell ref="F271:J271"/>
    <mergeCell ref="F260:J260"/>
    <mergeCell ref="F262:J262"/>
    <mergeCell ref="F264:J264"/>
    <mergeCell ref="F254:J254"/>
    <mergeCell ref="F256:J256"/>
    <mergeCell ref="F258:J258"/>
    <mergeCell ref="F266:J266"/>
  </mergeCells>
  <pageMargins left="0.70866141732283472" right="0.70866141732283472" top="1.299212598425197" bottom="0.55118110236220474" header="0.31496062992125984" footer="0.31496062992125984"/>
  <pageSetup paperSize="9" scale="94" fitToHeight="0" orientation="portrait" r:id="rId1"/>
  <headerFooter>
    <oddHeader xml:space="preserve">&amp;L&amp;"Times New Roman,Regular"&amp;9Lokacija: Split, 
Kukuljevićeva 22, 3.kat&amp;C&amp;"Times New Roman,Regular"&amp;9TROŠKOVNIK
Obnove i sanacije stana&amp;R&amp;"Times New Roman,Regular"&amp;9Šifra stana:    
Površina stana: 72,75 m² </oddHeader>
    <oddFooter>&amp;C&amp;8Stranica &amp;P od &amp;N</oddFooter>
  </headerFooter>
  <rowBreaks count="12" manualBreakCount="12">
    <brk id="40" max="9" man="1"/>
    <brk id="70" max="9" man="1"/>
    <brk id="92" max="9" man="1"/>
    <brk id="115" max="9" man="1"/>
    <brk id="135" max="9" man="1"/>
    <brk id="155" max="9" man="1"/>
    <brk id="176" max="9" man="1"/>
    <brk id="184" max="9" man="1"/>
    <brk id="215" max="9" man="1"/>
    <brk id="223" max="9" man="1"/>
    <brk id="231" max="9" man="1"/>
    <brk id="2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Juraj Ćužić</cp:lastModifiedBy>
  <cp:lastPrinted>2020-11-03T10:49:48Z</cp:lastPrinted>
  <dcterms:created xsi:type="dcterms:W3CDTF">2014-12-31T09:41:39Z</dcterms:created>
  <dcterms:modified xsi:type="dcterms:W3CDTF">2020-11-03T13:52:34Z</dcterms:modified>
</cp:coreProperties>
</file>